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dvasquez\Desktop\BOLETIN ANUAL 2021 FINAL PARA SUBIR A LA WEB\BOLETÍN SIN MEMBRETE\"/>
    </mc:Choice>
  </mc:AlternateContent>
  <bookViews>
    <workbookView xWindow="0" yWindow="0" windowWidth="28800" windowHeight="12135"/>
  </bookViews>
  <sheets>
    <sheet name="cuadro 8" sheetId="3" r:id="rId1"/>
  </sheets>
  <definedNames>
    <definedName name="_xlnm.Print_Titles" localSheetId="0">'cuadro 8'!$1:$7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8" i="3" l="1"/>
  <c r="E188" i="3"/>
  <c r="F188" i="3"/>
  <c r="G188" i="3"/>
  <c r="H188" i="3"/>
  <c r="C188" i="3"/>
  <c r="C187" i="3"/>
  <c r="D189" i="3"/>
  <c r="E189" i="3"/>
  <c r="F189" i="3"/>
  <c r="G189" i="3"/>
  <c r="H189" i="3"/>
  <c r="C189" i="3"/>
  <c r="B188" i="3" l="1"/>
  <c r="C24" i="3"/>
  <c r="D24" i="3"/>
  <c r="E24" i="3"/>
  <c r="F24" i="3"/>
  <c r="G24" i="3"/>
  <c r="H24" i="3"/>
  <c r="C25" i="3"/>
  <c r="D25" i="3"/>
  <c r="E25" i="3"/>
  <c r="F25" i="3"/>
  <c r="G25" i="3"/>
  <c r="H25" i="3"/>
  <c r="C26" i="3"/>
  <c r="D26" i="3"/>
  <c r="E26" i="3"/>
  <c r="F26" i="3"/>
  <c r="G26" i="3"/>
  <c r="H26" i="3"/>
  <c r="C27" i="3"/>
  <c r="D27" i="3"/>
  <c r="E27" i="3"/>
  <c r="F27" i="3"/>
  <c r="G27" i="3"/>
  <c r="H27" i="3"/>
  <c r="C28" i="3"/>
  <c r="D28" i="3"/>
  <c r="E28" i="3"/>
  <c r="F28" i="3"/>
  <c r="G28" i="3"/>
  <c r="H28" i="3"/>
  <c r="C35" i="3"/>
  <c r="C13" i="3" s="1"/>
  <c r="D35" i="3"/>
  <c r="D13" i="3" s="1"/>
  <c r="E35" i="3"/>
  <c r="E13" i="3" s="1"/>
  <c r="F35" i="3"/>
  <c r="F13" i="3" s="1"/>
  <c r="G35" i="3"/>
  <c r="G13" i="3" s="1"/>
  <c r="H35" i="3"/>
  <c r="H13" i="3" s="1"/>
  <c r="C37" i="3"/>
  <c r="D37" i="3"/>
  <c r="E37" i="3"/>
  <c r="F37" i="3"/>
  <c r="G37" i="3"/>
  <c r="H37" i="3"/>
  <c r="C38" i="3"/>
  <c r="C17" i="3" s="1"/>
  <c r="D38" i="3"/>
  <c r="D17" i="3" s="1"/>
  <c r="E38" i="3"/>
  <c r="E17" i="3" s="1"/>
  <c r="F38" i="3"/>
  <c r="F17" i="3" s="1"/>
  <c r="G38" i="3"/>
  <c r="G17" i="3" s="1"/>
  <c r="H38" i="3"/>
  <c r="H17" i="3" s="1"/>
  <c r="C39" i="3"/>
  <c r="D39" i="3"/>
  <c r="E39" i="3"/>
  <c r="F39" i="3"/>
  <c r="G39" i="3"/>
  <c r="H39" i="3"/>
  <c r="C40" i="3"/>
  <c r="D40" i="3"/>
  <c r="E40" i="3"/>
  <c r="F40" i="3"/>
  <c r="G40" i="3"/>
  <c r="H40" i="3"/>
  <c r="C41" i="3"/>
  <c r="D41" i="3"/>
  <c r="E41" i="3"/>
  <c r="F41" i="3"/>
  <c r="G41" i="3"/>
  <c r="H41" i="3"/>
  <c r="C45" i="3"/>
  <c r="D45" i="3"/>
  <c r="E45" i="3"/>
  <c r="F45" i="3"/>
  <c r="G45" i="3"/>
  <c r="H45" i="3"/>
  <c r="C47" i="3"/>
  <c r="D47" i="3"/>
  <c r="E47" i="3"/>
  <c r="F47" i="3"/>
  <c r="G47" i="3"/>
  <c r="H47" i="3"/>
  <c r="C48" i="3"/>
  <c r="D48" i="3"/>
  <c r="E48" i="3"/>
  <c r="F48" i="3"/>
  <c r="G48" i="3"/>
  <c r="H48" i="3"/>
  <c r="C49" i="3"/>
  <c r="D49" i="3"/>
  <c r="E49" i="3"/>
  <c r="F49" i="3"/>
  <c r="G49" i="3"/>
  <c r="H49" i="3"/>
  <c r="C56" i="3"/>
  <c r="D56" i="3"/>
  <c r="E56" i="3"/>
  <c r="F56" i="3"/>
  <c r="G56" i="3"/>
  <c r="H56" i="3"/>
  <c r="C57" i="3"/>
  <c r="D57" i="3"/>
  <c r="E57" i="3"/>
  <c r="F57" i="3"/>
  <c r="G57" i="3"/>
  <c r="H57" i="3"/>
  <c r="C58" i="3"/>
  <c r="D58" i="3"/>
  <c r="E58" i="3"/>
  <c r="F58" i="3"/>
  <c r="G58" i="3"/>
  <c r="H58" i="3"/>
  <c r="C61" i="3"/>
  <c r="D61" i="3"/>
  <c r="E61" i="3"/>
  <c r="F61" i="3"/>
  <c r="G61" i="3"/>
  <c r="H61" i="3"/>
  <c r="C62" i="3"/>
  <c r="D62" i="3"/>
  <c r="E62" i="3"/>
  <c r="F62" i="3"/>
  <c r="G62" i="3"/>
  <c r="H62" i="3"/>
  <c r="C63" i="3"/>
  <c r="D63" i="3"/>
  <c r="E63" i="3"/>
  <c r="F63" i="3"/>
  <c r="G63" i="3"/>
  <c r="H63" i="3"/>
  <c r="C64" i="3"/>
  <c r="C15" i="3" s="1"/>
  <c r="D64" i="3"/>
  <c r="D15" i="3" s="1"/>
  <c r="E64" i="3"/>
  <c r="E15" i="3" s="1"/>
  <c r="F64" i="3"/>
  <c r="F15" i="3" s="1"/>
  <c r="G64" i="3"/>
  <c r="G15" i="3" s="1"/>
  <c r="H64" i="3"/>
  <c r="H15" i="3" s="1"/>
  <c r="C65" i="3"/>
  <c r="D65" i="3"/>
  <c r="E65" i="3"/>
  <c r="F65" i="3"/>
  <c r="G65" i="3"/>
  <c r="H65" i="3"/>
  <c r="C66" i="3"/>
  <c r="D66" i="3"/>
  <c r="E66" i="3"/>
  <c r="F66" i="3"/>
  <c r="G66" i="3"/>
  <c r="H66" i="3"/>
  <c r="C70" i="3"/>
  <c r="D70" i="3"/>
  <c r="E70" i="3"/>
  <c r="F70" i="3"/>
  <c r="G70" i="3"/>
  <c r="H70" i="3"/>
  <c r="C71" i="3"/>
  <c r="D71" i="3"/>
  <c r="E71" i="3"/>
  <c r="F71" i="3"/>
  <c r="G71" i="3"/>
  <c r="H71" i="3"/>
  <c r="C72" i="3"/>
  <c r="D72" i="3"/>
  <c r="E72" i="3"/>
  <c r="F72" i="3"/>
  <c r="G72" i="3"/>
  <c r="H72" i="3"/>
  <c r="C73" i="3"/>
  <c r="D73" i="3"/>
  <c r="E73" i="3"/>
  <c r="F73" i="3"/>
  <c r="G73" i="3"/>
  <c r="H73" i="3"/>
  <c r="C74" i="3"/>
  <c r="D74" i="3"/>
  <c r="E74" i="3"/>
  <c r="F74" i="3"/>
  <c r="G74" i="3"/>
  <c r="H74" i="3"/>
  <c r="B13" i="3" l="1"/>
  <c r="F19" i="3"/>
  <c r="E19" i="3"/>
  <c r="H20" i="3"/>
  <c r="G20" i="3"/>
  <c r="E18" i="3"/>
  <c r="F18" i="3"/>
  <c r="C19" i="3"/>
  <c r="D18" i="3"/>
  <c r="F20" i="3"/>
  <c r="D19" i="3"/>
  <c r="C18" i="3"/>
  <c r="E20" i="3"/>
  <c r="D20" i="3"/>
  <c r="H18" i="3"/>
  <c r="H19" i="3"/>
  <c r="C20" i="3"/>
  <c r="G18" i="3"/>
  <c r="G19" i="3"/>
  <c r="C104" i="3"/>
  <c r="D104" i="3"/>
  <c r="E104" i="3"/>
  <c r="F104" i="3"/>
  <c r="G104" i="3"/>
  <c r="H104" i="3"/>
  <c r="C105" i="3"/>
  <c r="D105" i="3"/>
  <c r="E105" i="3"/>
  <c r="F105" i="3"/>
  <c r="G105" i="3"/>
  <c r="H105" i="3"/>
  <c r="C107" i="3"/>
  <c r="D107" i="3"/>
  <c r="E107" i="3"/>
  <c r="F107" i="3"/>
  <c r="G107" i="3"/>
  <c r="H107" i="3"/>
  <c r="C108" i="3"/>
  <c r="D108" i="3"/>
  <c r="E108" i="3"/>
  <c r="F108" i="3"/>
  <c r="G108" i="3"/>
  <c r="H108" i="3"/>
  <c r="C109" i="3"/>
  <c r="D109" i="3"/>
  <c r="E109" i="3"/>
  <c r="F109" i="3"/>
  <c r="G109" i="3"/>
  <c r="H109" i="3"/>
  <c r="C143" i="3"/>
  <c r="D143" i="3"/>
  <c r="E143" i="3"/>
  <c r="F143" i="3"/>
  <c r="G143" i="3"/>
  <c r="H143" i="3"/>
  <c r="C144" i="3"/>
  <c r="D144" i="3"/>
  <c r="E144" i="3"/>
  <c r="F144" i="3"/>
  <c r="G144" i="3"/>
  <c r="H144" i="3"/>
  <c r="C145" i="3"/>
  <c r="D145" i="3"/>
  <c r="E145" i="3"/>
  <c r="F145" i="3"/>
  <c r="G145" i="3"/>
  <c r="H145" i="3"/>
  <c r="C146" i="3"/>
  <c r="D146" i="3"/>
  <c r="E146" i="3"/>
  <c r="F146" i="3"/>
  <c r="G146" i="3"/>
  <c r="H146" i="3"/>
  <c r="C147" i="3"/>
  <c r="D147" i="3"/>
  <c r="E147" i="3"/>
  <c r="F147" i="3"/>
  <c r="G147" i="3"/>
  <c r="H147" i="3"/>
  <c r="C148" i="3"/>
  <c r="D148" i="3"/>
  <c r="E148" i="3"/>
  <c r="F148" i="3"/>
  <c r="G148" i="3"/>
  <c r="H148" i="3"/>
  <c r="C149" i="3"/>
  <c r="D149" i="3"/>
  <c r="E149" i="3"/>
  <c r="F149" i="3"/>
  <c r="G149" i="3"/>
  <c r="H149" i="3"/>
  <c r="C150" i="3"/>
  <c r="D150" i="3"/>
  <c r="E150" i="3"/>
  <c r="F150" i="3"/>
  <c r="G150" i="3"/>
  <c r="H150" i="3"/>
  <c r="C151" i="3"/>
  <c r="D151" i="3"/>
  <c r="E151" i="3"/>
  <c r="F151" i="3"/>
  <c r="G151" i="3"/>
  <c r="H151" i="3"/>
  <c r="C185" i="3"/>
  <c r="D185" i="3"/>
  <c r="E185" i="3"/>
  <c r="F185" i="3"/>
  <c r="G185" i="3"/>
  <c r="H185" i="3"/>
  <c r="C186" i="3"/>
  <c r="D186" i="3"/>
  <c r="E186" i="3"/>
  <c r="F186" i="3"/>
  <c r="G186" i="3"/>
  <c r="H186" i="3"/>
  <c r="D187" i="3"/>
  <c r="E187" i="3"/>
  <c r="F187" i="3"/>
  <c r="G187" i="3"/>
  <c r="H187" i="3"/>
  <c r="C190" i="3"/>
  <c r="D190" i="3"/>
  <c r="E190" i="3"/>
  <c r="F190" i="3"/>
  <c r="G190" i="3"/>
  <c r="H190" i="3"/>
  <c r="C192" i="3"/>
  <c r="D192" i="3"/>
  <c r="E192" i="3"/>
  <c r="F192" i="3"/>
  <c r="G192" i="3"/>
  <c r="H192" i="3"/>
  <c r="C193" i="3"/>
  <c r="D193" i="3"/>
  <c r="E193" i="3"/>
  <c r="F193" i="3"/>
  <c r="G193" i="3"/>
  <c r="H193" i="3"/>
  <c r="C194" i="3"/>
  <c r="D194" i="3"/>
  <c r="E194" i="3"/>
  <c r="F194" i="3"/>
  <c r="G194" i="3"/>
  <c r="H194" i="3"/>
  <c r="C195" i="3"/>
  <c r="D195" i="3"/>
  <c r="E195" i="3"/>
  <c r="F195" i="3"/>
  <c r="G195" i="3"/>
  <c r="H195" i="3"/>
  <c r="B220" i="3"/>
  <c r="B19" i="3" l="1"/>
  <c r="B18" i="3"/>
  <c r="B20" i="3"/>
  <c r="B195" i="3"/>
  <c r="C60" i="3"/>
  <c r="C52" i="3"/>
  <c r="H60" i="3"/>
  <c r="G60" i="3"/>
  <c r="F60" i="3"/>
  <c r="E60" i="3"/>
  <c r="D60" i="3"/>
  <c r="H55" i="3"/>
  <c r="G55" i="3"/>
  <c r="F55" i="3"/>
  <c r="E55" i="3"/>
  <c r="D55" i="3"/>
  <c r="C55" i="3"/>
  <c r="H54" i="3"/>
  <c r="G54" i="3"/>
  <c r="F54" i="3"/>
  <c r="E54" i="3"/>
  <c r="D54" i="3"/>
  <c r="C54" i="3"/>
  <c r="H53" i="3"/>
  <c r="G53" i="3"/>
  <c r="F53" i="3"/>
  <c r="E53" i="3"/>
  <c r="D53" i="3"/>
  <c r="C53" i="3"/>
  <c r="H52" i="3"/>
  <c r="G52" i="3"/>
  <c r="F52" i="3"/>
  <c r="E52" i="3"/>
  <c r="D52" i="3"/>
  <c r="C43" i="3"/>
  <c r="C44" i="3"/>
  <c r="D44" i="3"/>
  <c r="E44" i="3"/>
  <c r="F44" i="3"/>
  <c r="G44" i="3"/>
  <c r="H44" i="3"/>
  <c r="C46" i="3"/>
  <c r="D46" i="3"/>
  <c r="E46" i="3"/>
  <c r="F46" i="3"/>
  <c r="G46" i="3"/>
  <c r="H46" i="3"/>
  <c r="D43" i="3"/>
  <c r="E43" i="3"/>
  <c r="F43" i="3"/>
  <c r="G43" i="3"/>
  <c r="H43" i="3"/>
  <c r="C32" i="3"/>
  <c r="C10" i="3" s="1"/>
  <c r="D32" i="3"/>
  <c r="D10" i="3" s="1"/>
  <c r="E32" i="3"/>
  <c r="F32" i="3"/>
  <c r="G32" i="3"/>
  <c r="H32" i="3"/>
  <c r="C33" i="3"/>
  <c r="D33" i="3"/>
  <c r="E33" i="3"/>
  <c r="F33" i="3"/>
  <c r="G33" i="3"/>
  <c r="H33" i="3"/>
  <c r="C34" i="3"/>
  <c r="D34" i="3"/>
  <c r="E34" i="3"/>
  <c r="F34" i="3"/>
  <c r="G34" i="3"/>
  <c r="H34" i="3"/>
  <c r="C36" i="3"/>
  <c r="C14" i="3" s="1"/>
  <c r="D36" i="3"/>
  <c r="D14" i="3" s="1"/>
  <c r="E36" i="3"/>
  <c r="E14" i="3" s="1"/>
  <c r="F36" i="3"/>
  <c r="F14" i="3" s="1"/>
  <c r="G36" i="3"/>
  <c r="G14" i="3" s="1"/>
  <c r="H36" i="3"/>
  <c r="H14" i="3" s="1"/>
  <c r="D31" i="3"/>
  <c r="E31" i="3"/>
  <c r="F31" i="3"/>
  <c r="G31" i="3"/>
  <c r="H31" i="3"/>
  <c r="C31" i="3"/>
  <c r="C23" i="3"/>
  <c r="C9" i="3" s="1"/>
  <c r="H10" i="3" l="1"/>
  <c r="G10" i="3"/>
  <c r="E10" i="3"/>
  <c r="B10" i="3" s="1"/>
  <c r="F10" i="3"/>
  <c r="C30" i="3"/>
  <c r="B44" i="3"/>
  <c r="G16" i="3"/>
  <c r="C42" i="3"/>
  <c r="C51" i="3"/>
  <c r="B27" i="3"/>
  <c r="B34" i="3"/>
  <c r="B45" i="3"/>
  <c r="B60" i="3"/>
  <c r="B47" i="3"/>
  <c r="B33" i="3"/>
  <c r="D16" i="3"/>
  <c r="B46" i="3"/>
  <c r="C59" i="3"/>
  <c r="B36" i="3"/>
  <c r="B64" i="3"/>
  <c r="H16" i="3"/>
  <c r="E16" i="3"/>
  <c r="B37" i="3"/>
  <c r="B35" i="3"/>
  <c r="F16" i="3"/>
  <c r="C16" i="3"/>
  <c r="B63" i="3"/>
  <c r="C29" i="3" l="1"/>
  <c r="C50" i="3"/>
  <c r="B14" i="3"/>
  <c r="B15" i="3"/>
  <c r="B16" i="3"/>
  <c r="C103" i="3" l="1"/>
  <c r="D103" i="3"/>
  <c r="E103" i="3"/>
  <c r="F103" i="3"/>
  <c r="F102" i="3" s="1"/>
  <c r="G103" i="3"/>
  <c r="H103" i="3"/>
  <c r="C106" i="3"/>
  <c r="D106" i="3"/>
  <c r="E106" i="3"/>
  <c r="F106" i="3"/>
  <c r="G106" i="3"/>
  <c r="H106" i="3"/>
  <c r="C111" i="3"/>
  <c r="C110" i="3" s="1"/>
  <c r="D111" i="3"/>
  <c r="D110" i="3" s="1"/>
  <c r="E111" i="3"/>
  <c r="E110" i="3" s="1"/>
  <c r="F111" i="3"/>
  <c r="F110" i="3" s="1"/>
  <c r="G111" i="3"/>
  <c r="G110" i="3" s="1"/>
  <c r="H111" i="3"/>
  <c r="H110" i="3" s="1"/>
  <c r="B112" i="3"/>
  <c r="B113" i="3"/>
  <c r="B114" i="3"/>
  <c r="C116" i="3"/>
  <c r="D116" i="3"/>
  <c r="E116" i="3"/>
  <c r="F116" i="3"/>
  <c r="G116" i="3"/>
  <c r="H116" i="3"/>
  <c r="B117" i="3"/>
  <c r="B118" i="3"/>
  <c r="B119" i="3"/>
  <c r="B120" i="3"/>
  <c r="B121" i="3"/>
  <c r="B122" i="3"/>
  <c r="B123" i="3"/>
  <c r="C124" i="3"/>
  <c r="D124" i="3"/>
  <c r="E124" i="3"/>
  <c r="F124" i="3"/>
  <c r="G124" i="3"/>
  <c r="H124" i="3"/>
  <c r="B125" i="3"/>
  <c r="B126" i="3"/>
  <c r="B127" i="3"/>
  <c r="C129" i="3"/>
  <c r="D129" i="3"/>
  <c r="E129" i="3"/>
  <c r="F129" i="3"/>
  <c r="G129" i="3"/>
  <c r="H129" i="3"/>
  <c r="B130" i="3"/>
  <c r="B131" i="3"/>
  <c r="B132" i="3"/>
  <c r="B133" i="3"/>
  <c r="B134" i="3"/>
  <c r="B135" i="3"/>
  <c r="C136" i="3"/>
  <c r="D136" i="3"/>
  <c r="E136" i="3"/>
  <c r="F136" i="3"/>
  <c r="G136" i="3"/>
  <c r="H136" i="3"/>
  <c r="B137" i="3"/>
  <c r="B138" i="3"/>
  <c r="B139" i="3"/>
  <c r="C142" i="3"/>
  <c r="C141" i="3" s="1"/>
  <c r="D142" i="3"/>
  <c r="D141" i="3" s="1"/>
  <c r="E142" i="3"/>
  <c r="E141" i="3" s="1"/>
  <c r="F142" i="3"/>
  <c r="F141" i="3" s="1"/>
  <c r="G142" i="3"/>
  <c r="G141" i="3" s="1"/>
  <c r="H142" i="3"/>
  <c r="H141" i="3" s="1"/>
  <c r="C153" i="3"/>
  <c r="C152" i="3" s="1"/>
  <c r="D153" i="3"/>
  <c r="D152" i="3" s="1"/>
  <c r="E153" i="3"/>
  <c r="E152" i="3" s="1"/>
  <c r="F153" i="3"/>
  <c r="F152" i="3" s="1"/>
  <c r="G153" i="3"/>
  <c r="G152" i="3" s="1"/>
  <c r="H153" i="3"/>
  <c r="H152" i="3" s="1"/>
  <c r="B154" i="3"/>
  <c r="B155" i="3"/>
  <c r="B156" i="3"/>
  <c r="C158" i="3"/>
  <c r="D158" i="3"/>
  <c r="E158" i="3"/>
  <c r="F158" i="3"/>
  <c r="G158" i="3"/>
  <c r="H158" i="3"/>
  <c r="B159" i="3"/>
  <c r="B160" i="3"/>
  <c r="B161" i="3"/>
  <c r="B162" i="3"/>
  <c r="B163" i="3"/>
  <c r="B164" i="3"/>
  <c r="B165" i="3"/>
  <c r="B166" i="3"/>
  <c r="B167" i="3"/>
  <c r="C168" i="3"/>
  <c r="D168" i="3"/>
  <c r="E168" i="3"/>
  <c r="F168" i="3"/>
  <c r="G168" i="3"/>
  <c r="H168" i="3"/>
  <c r="B169" i="3"/>
  <c r="B170" i="3"/>
  <c r="B171" i="3"/>
  <c r="B172" i="3"/>
  <c r="C174" i="3"/>
  <c r="D174" i="3"/>
  <c r="E174" i="3"/>
  <c r="F174" i="3"/>
  <c r="G174" i="3"/>
  <c r="H174" i="3"/>
  <c r="B175" i="3"/>
  <c r="B176" i="3"/>
  <c r="B177" i="3"/>
  <c r="B178" i="3"/>
  <c r="B179" i="3"/>
  <c r="C180" i="3"/>
  <c r="D180" i="3"/>
  <c r="E180" i="3"/>
  <c r="F180" i="3"/>
  <c r="G180" i="3"/>
  <c r="H180" i="3"/>
  <c r="B181" i="3"/>
  <c r="B136" i="3" l="1"/>
  <c r="B124" i="3"/>
  <c r="H102" i="3"/>
  <c r="G102" i="3"/>
  <c r="E102" i="3"/>
  <c r="D102" i="3"/>
  <c r="C102" i="3"/>
  <c r="E173" i="3"/>
  <c r="D173" i="3"/>
  <c r="G115" i="3"/>
  <c r="B111" i="3"/>
  <c r="B110" i="3" s="1"/>
  <c r="B108" i="3"/>
  <c r="H128" i="3"/>
  <c r="F115" i="3"/>
  <c r="G128" i="3"/>
  <c r="E115" i="3"/>
  <c r="B107" i="3"/>
  <c r="C173" i="3"/>
  <c r="H173" i="3"/>
  <c r="G173" i="3"/>
  <c r="B148" i="3"/>
  <c r="H157" i="3"/>
  <c r="F157" i="3"/>
  <c r="E157" i="3"/>
  <c r="D157" i="3"/>
  <c r="C157" i="3"/>
  <c r="B145" i="3"/>
  <c r="B143" i="3"/>
  <c r="D128" i="3"/>
  <c r="E128" i="3"/>
  <c r="C128" i="3"/>
  <c r="F128" i="3"/>
  <c r="B109" i="3"/>
  <c r="B129" i="3"/>
  <c r="D115" i="3"/>
  <c r="B104" i="3"/>
  <c r="C115" i="3"/>
  <c r="H115" i="3"/>
  <c r="B105" i="3"/>
  <c r="B116" i="3"/>
  <c r="B106" i="3"/>
  <c r="B103" i="3"/>
  <c r="B149" i="3"/>
  <c r="B144" i="3"/>
  <c r="F173" i="3"/>
  <c r="G157" i="3"/>
  <c r="B150" i="3"/>
  <c r="B180" i="3"/>
  <c r="B153" i="3"/>
  <c r="B152" i="3" s="1"/>
  <c r="B146" i="3"/>
  <c r="B142" i="3"/>
  <c r="B151" i="3"/>
  <c r="B168" i="3"/>
  <c r="B174" i="3"/>
  <c r="B158" i="3"/>
  <c r="B147" i="3"/>
  <c r="B141" i="3" l="1"/>
  <c r="B102" i="3"/>
  <c r="B128" i="3"/>
  <c r="B115" i="3"/>
  <c r="B173" i="3"/>
  <c r="B157" i="3"/>
  <c r="D23" i="3"/>
  <c r="E23" i="3"/>
  <c r="F23" i="3"/>
  <c r="G23" i="3"/>
  <c r="H23" i="3"/>
  <c r="B236" i="3"/>
  <c r="B235" i="3"/>
  <c r="B234" i="3"/>
  <c r="B233" i="3"/>
  <c r="B232" i="3"/>
  <c r="B231" i="3"/>
  <c r="B230" i="3"/>
  <c r="H229" i="3"/>
  <c r="G229" i="3"/>
  <c r="F229" i="3"/>
  <c r="E229" i="3"/>
  <c r="D229" i="3"/>
  <c r="C229" i="3"/>
  <c r="B228" i="3"/>
  <c r="B227" i="3"/>
  <c r="B226" i="3"/>
  <c r="B225" i="3"/>
  <c r="B224" i="3"/>
  <c r="B223" i="3"/>
  <c r="H222" i="3"/>
  <c r="G222" i="3"/>
  <c r="F222" i="3"/>
  <c r="E222" i="3"/>
  <c r="D222" i="3"/>
  <c r="C222" i="3"/>
  <c r="B219" i="3"/>
  <c r="B218" i="3"/>
  <c r="B217" i="3"/>
  <c r="B216" i="3"/>
  <c r="H215" i="3"/>
  <c r="G215" i="3"/>
  <c r="F215" i="3"/>
  <c r="E215" i="3"/>
  <c r="D215" i="3"/>
  <c r="C215" i="3"/>
  <c r="B214" i="3"/>
  <c r="B213" i="3"/>
  <c r="B212" i="3"/>
  <c r="B211" i="3"/>
  <c r="B210" i="3"/>
  <c r="B209" i="3"/>
  <c r="B208" i="3"/>
  <c r="B206" i="3"/>
  <c r="B205" i="3"/>
  <c r="B204" i="3"/>
  <c r="B203" i="3"/>
  <c r="H202" i="3"/>
  <c r="G202" i="3"/>
  <c r="F202" i="3"/>
  <c r="E202" i="3"/>
  <c r="D202" i="3"/>
  <c r="C202" i="3"/>
  <c r="B200" i="3"/>
  <c r="B199" i="3"/>
  <c r="B198" i="3"/>
  <c r="H197" i="3"/>
  <c r="H196" i="3" s="1"/>
  <c r="G197" i="3"/>
  <c r="G196" i="3" s="1"/>
  <c r="F197" i="3"/>
  <c r="F196" i="3" s="1"/>
  <c r="E197" i="3"/>
  <c r="E196" i="3" s="1"/>
  <c r="D197" i="3"/>
  <c r="D196" i="3" s="1"/>
  <c r="C197" i="3"/>
  <c r="C196" i="3" s="1"/>
  <c r="H191" i="3"/>
  <c r="G191" i="3"/>
  <c r="F191" i="3"/>
  <c r="E191" i="3"/>
  <c r="D191" i="3"/>
  <c r="C191" i="3"/>
  <c r="H184" i="3"/>
  <c r="G184" i="3"/>
  <c r="F184" i="3"/>
  <c r="E184" i="3"/>
  <c r="D184" i="3"/>
  <c r="C184" i="3"/>
  <c r="C183" i="3" s="1"/>
  <c r="D69" i="3"/>
  <c r="E69" i="3"/>
  <c r="F69" i="3"/>
  <c r="G69" i="3"/>
  <c r="H69" i="3"/>
  <c r="C69" i="3"/>
  <c r="G183" i="3" l="1"/>
  <c r="F183" i="3"/>
  <c r="H183" i="3"/>
  <c r="B184" i="3"/>
  <c r="D183" i="3"/>
  <c r="E183" i="3"/>
  <c r="C221" i="3"/>
  <c r="H201" i="3"/>
  <c r="G201" i="3"/>
  <c r="E221" i="3"/>
  <c r="B69" i="3"/>
  <c r="B187" i="3"/>
  <c r="B194" i="3"/>
  <c r="E201" i="3"/>
  <c r="B191" i="3"/>
  <c r="B185" i="3"/>
  <c r="B183" i="3" s="1"/>
  <c r="B186" i="3"/>
  <c r="D201" i="3"/>
  <c r="D11" i="3"/>
  <c r="B189" i="3"/>
  <c r="B192" i="3"/>
  <c r="B215" i="3"/>
  <c r="F221" i="3"/>
  <c r="F201" i="3"/>
  <c r="G221" i="3"/>
  <c r="B202" i="3"/>
  <c r="B222" i="3"/>
  <c r="H221" i="3"/>
  <c r="B197" i="3"/>
  <c r="B196" i="3" s="1"/>
  <c r="C201" i="3"/>
  <c r="D221" i="3"/>
  <c r="B229" i="3"/>
  <c r="B190" i="3"/>
  <c r="B193" i="3"/>
  <c r="B201" i="3" l="1"/>
  <c r="B221" i="3"/>
  <c r="H98" i="3"/>
  <c r="G98" i="3"/>
  <c r="F98" i="3"/>
  <c r="E98" i="3"/>
  <c r="D98" i="3"/>
  <c r="C98" i="3"/>
  <c r="H93" i="3"/>
  <c r="G93" i="3"/>
  <c r="F93" i="3"/>
  <c r="E93" i="3"/>
  <c r="D93" i="3"/>
  <c r="C93" i="3"/>
  <c r="H86" i="3"/>
  <c r="G86" i="3"/>
  <c r="F86" i="3"/>
  <c r="E86" i="3"/>
  <c r="D86" i="3"/>
  <c r="C86" i="3"/>
  <c r="H80" i="3"/>
  <c r="G80" i="3"/>
  <c r="F80" i="3"/>
  <c r="E80" i="3"/>
  <c r="D80" i="3"/>
  <c r="C80" i="3"/>
  <c r="B100" i="3"/>
  <c r="B99" i="3"/>
  <c r="B97" i="3"/>
  <c r="B96" i="3"/>
  <c r="B95" i="3"/>
  <c r="B94" i="3"/>
  <c r="B91" i="3"/>
  <c r="B90" i="3"/>
  <c r="B89" i="3"/>
  <c r="B88" i="3"/>
  <c r="B87" i="3"/>
  <c r="B85" i="3"/>
  <c r="B84" i="3"/>
  <c r="B83" i="3"/>
  <c r="B82" i="3"/>
  <c r="B81" i="3"/>
  <c r="C92" i="3" l="1"/>
  <c r="B98" i="3"/>
  <c r="B86" i="3"/>
  <c r="B93" i="3"/>
  <c r="B92" i="3" s="1"/>
  <c r="B80" i="3"/>
  <c r="F92" i="3"/>
  <c r="F51" i="3" s="1"/>
  <c r="D92" i="3"/>
  <c r="D51" i="3" s="1"/>
  <c r="E92" i="3"/>
  <c r="H92" i="3"/>
  <c r="H51" i="3" s="1"/>
  <c r="G92" i="3"/>
  <c r="B66" i="3"/>
  <c r="B65" i="3"/>
  <c r="H59" i="3"/>
  <c r="E59" i="3"/>
  <c r="B58" i="3"/>
  <c r="B55" i="3"/>
  <c r="E51" i="3"/>
  <c r="B48" i="3"/>
  <c r="G12" i="3"/>
  <c r="E42" i="3"/>
  <c r="B78" i="3"/>
  <c r="B77" i="3"/>
  <c r="H76" i="3"/>
  <c r="H75" i="3" s="1"/>
  <c r="G76" i="3"/>
  <c r="G75" i="3" s="1"/>
  <c r="F76" i="3"/>
  <c r="F75" i="3" s="1"/>
  <c r="E76" i="3"/>
  <c r="E75" i="3" s="1"/>
  <c r="D76" i="3"/>
  <c r="D75" i="3" s="1"/>
  <c r="C76" i="3"/>
  <c r="C75" i="3" s="1"/>
  <c r="G59" i="3"/>
  <c r="D42" i="3"/>
  <c r="F42" i="3"/>
  <c r="E22" i="3"/>
  <c r="B24" i="3"/>
  <c r="B23" i="3"/>
  <c r="B61" i="3"/>
  <c r="B54" i="3"/>
  <c r="B49" i="3"/>
  <c r="E50" i="3" l="1"/>
  <c r="H50" i="3"/>
  <c r="E12" i="3"/>
  <c r="C11" i="3"/>
  <c r="H11" i="3"/>
  <c r="G22" i="3"/>
  <c r="G21" i="3" s="1"/>
  <c r="G51" i="3"/>
  <c r="G50" i="3" s="1"/>
  <c r="B56" i="3"/>
  <c r="B57" i="3"/>
  <c r="E11" i="3"/>
  <c r="F11" i="3"/>
  <c r="B28" i="3"/>
  <c r="H12" i="3"/>
  <c r="D59" i="3"/>
  <c r="D50" i="3" s="1"/>
  <c r="D79" i="3"/>
  <c r="F79" i="3"/>
  <c r="E79" i="3"/>
  <c r="E9" i="3" s="1"/>
  <c r="H79" i="3"/>
  <c r="G11" i="3"/>
  <c r="G42" i="3"/>
  <c r="B73" i="3"/>
  <c r="B62" i="3"/>
  <c r="F59" i="3"/>
  <c r="F50" i="3" s="1"/>
  <c r="D12" i="3"/>
  <c r="B52" i="3"/>
  <c r="B53" i="3"/>
  <c r="C12" i="3"/>
  <c r="B43" i="3"/>
  <c r="H42" i="3"/>
  <c r="F12" i="3"/>
  <c r="B25" i="3"/>
  <c r="B26" i="3"/>
  <c r="H22" i="3"/>
  <c r="H21" i="3" s="1"/>
  <c r="F22" i="3"/>
  <c r="F21" i="3" s="1"/>
  <c r="D22" i="3"/>
  <c r="D21" i="3" s="1"/>
  <c r="C22" i="3"/>
  <c r="C21" i="3" s="1"/>
  <c r="B70" i="3"/>
  <c r="B72" i="3"/>
  <c r="C79" i="3"/>
  <c r="C68" i="3" s="1"/>
  <c r="B76" i="3"/>
  <c r="B75" i="3" s="1"/>
  <c r="B71" i="3"/>
  <c r="B74" i="3"/>
  <c r="G79" i="3"/>
  <c r="B38" i="3"/>
  <c r="B32" i="3"/>
  <c r="E21" i="3"/>
  <c r="B39" i="3"/>
  <c r="B40" i="3"/>
  <c r="B41" i="3"/>
  <c r="B11" i="3" l="1"/>
  <c r="C8" i="3"/>
  <c r="B12" i="3"/>
  <c r="E8" i="3"/>
  <c r="B22" i="3"/>
  <c r="B21" i="3" s="1"/>
  <c r="E68" i="3"/>
  <c r="B59" i="3"/>
  <c r="F68" i="3"/>
  <c r="D68" i="3"/>
  <c r="D9" i="3"/>
  <c r="H68" i="3"/>
  <c r="G68" i="3"/>
  <c r="B42" i="3"/>
  <c r="B79" i="3"/>
  <c r="B68" i="3" s="1"/>
  <c r="B51" i="3"/>
  <c r="E30" i="3"/>
  <c r="E29" i="3" s="1"/>
  <c r="D8" i="3" l="1"/>
  <c r="B50" i="3"/>
  <c r="H30" i="3"/>
  <c r="H29" i="3" s="1"/>
  <c r="H9" i="3"/>
  <c r="H8" i="3" s="1"/>
  <c r="G9" i="3"/>
  <c r="G8" i="3" s="1"/>
  <c r="G30" i="3"/>
  <c r="G29" i="3" s="1"/>
  <c r="B31" i="3"/>
  <c r="B30" i="3" s="1"/>
  <c r="B29" i="3" s="1"/>
  <c r="F30" i="3"/>
  <c r="F29" i="3" s="1"/>
  <c r="F9" i="3"/>
  <c r="F8" i="3" s="1"/>
  <c r="D30" i="3"/>
  <c r="D29" i="3" s="1"/>
  <c r="B9" i="3" l="1"/>
  <c r="B17" i="3"/>
  <c r="B8" i="3" l="1"/>
</calcChain>
</file>

<file path=xl/sharedStrings.xml><?xml version="1.0" encoding="utf-8"?>
<sst xmlns="http://schemas.openxmlformats.org/spreadsheetml/2006/main" count="246" uniqueCount="41">
  <si>
    <t>Número de plantas</t>
  </si>
  <si>
    <t>Total</t>
  </si>
  <si>
    <t>1 planta</t>
  </si>
  <si>
    <t>2 plantas</t>
  </si>
  <si>
    <t>3 plantas</t>
  </si>
  <si>
    <t>TOTAL</t>
  </si>
  <si>
    <t>Comercio</t>
  </si>
  <si>
    <t>Depósitos</t>
  </si>
  <si>
    <t>Centros educativos</t>
  </si>
  <si>
    <t>Hospitales y clínicas</t>
  </si>
  <si>
    <t>Centros religiosos</t>
  </si>
  <si>
    <t>Administración pública</t>
  </si>
  <si>
    <t>Arraiján</t>
  </si>
  <si>
    <t>Colón</t>
  </si>
  <si>
    <t>La Chorrera</t>
  </si>
  <si>
    <t>Panamá</t>
  </si>
  <si>
    <t>San Miguelito</t>
  </si>
  <si>
    <t xml:space="preserve">  Primer trimestre</t>
  </si>
  <si>
    <t xml:space="preserve"> -   Cantidad nula o cero.</t>
  </si>
  <si>
    <t>6  y  más                         plantas</t>
  </si>
  <si>
    <t xml:space="preserve">4  plantas                    </t>
  </si>
  <si>
    <t>5  plantas</t>
  </si>
  <si>
    <t>Vivienda individual</t>
  </si>
  <si>
    <t>Dúplex</t>
  </si>
  <si>
    <t xml:space="preserve">Edificio de apartamento </t>
  </si>
  <si>
    <t xml:space="preserve">  Cuarto trimestre</t>
  </si>
  <si>
    <t xml:space="preserve"> Tercer trimestre</t>
  </si>
  <si>
    <t xml:space="preserve">  Segundo trimestre</t>
  </si>
  <si>
    <t>Otros (1)</t>
  </si>
  <si>
    <t>Oficinas</t>
  </si>
  <si>
    <t>Industria</t>
  </si>
  <si>
    <t xml:space="preserve">NOTA: Obras que iniciaron el proceso de construcción en el período de referencia. </t>
  </si>
  <si>
    <t>Panamá Oeste</t>
  </si>
  <si>
    <t>(P)  Cifras preliminares.</t>
  </si>
  <si>
    <t>Panamá (Continuación)</t>
  </si>
  <si>
    <t>(1)  Son edificios y estructuras destinadas a albergues, estacionamientos, galeras para criaderos y ceba de animales,  clubes, salas de reuniones,</t>
  </si>
  <si>
    <t xml:space="preserve">       cines, teatros, estadios deportivos y otros para el esparcimiento.</t>
  </si>
  <si>
    <t xml:space="preserve">COLÓN, PANAMÁ Y PANAMÁ OESTE, POR NÚMERO DE PLANTAS, SEGÚN </t>
  </si>
  <si>
    <t xml:space="preserve">  DISTRITO Y TIPO DE EDIFICACIÓN, POR TRIMESTRE: AÑO 2021 (P)</t>
  </si>
  <si>
    <t>Provincia, distrito y tipo de edificación</t>
  </si>
  <si>
    <t>Cuadro 9.  CONSTRUCCIONES RESIDENCIALES Y NO RESIDENCIALES NUEVAS EN PROCESO EN LAS PROVINCIAS 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</si>
</sst>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_ * #,##0_ ;_ * \-#,##0_ ;_ * &quot;-&quot;_ ;_ @_ "/>
    <numFmt numFmtId="165" formatCode="_ * #,##0.00_ ;_ * \-#,##0.00_ ;_ * &quot;-&quot;??_ ;_ @_ 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164" fontId="1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4" applyFont="1" applyBorder="1"/>
    <xf numFmtId="0" fontId="2" fillId="0" borderId="0" xfId="4" applyFont="1"/>
    <xf numFmtId="0" fontId="3" fillId="2" borderId="5" xfId="4" applyFont="1" applyFill="1" applyBorder="1" applyAlignment="1">
      <alignment horizontal="center" vertical="center"/>
    </xf>
    <xf numFmtId="0" fontId="3" fillId="2" borderId="6" xfId="4" applyFont="1" applyFill="1" applyBorder="1" applyAlignment="1">
      <alignment horizontal="center" vertical="center" wrapText="1"/>
    </xf>
    <xf numFmtId="0" fontId="2" fillId="0" borderId="0" xfId="4" applyFont="1" applyAlignment="1">
      <alignment vertical="center"/>
    </xf>
    <xf numFmtId="41" fontId="2" fillId="0" borderId="0" xfId="6" applyNumberFormat="1" applyFont="1" applyBorder="1" applyAlignment="1">
      <alignment horizontal="left"/>
    </xf>
    <xf numFmtId="0" fontId="2" fillId="0" borderId="0" xfId="4" applyFont="1" applyFill="1" applyAlignment="1">
      <alignment vertical="center"/>
    </xf>
    <xf numFmtId="0" fontId="2" fillId="0" borderId="0" xfId="4" applyFont="1" applyFill="1" applyBorder="1"/>
    <xf numFmtId="0" fontId="2" fillId="0" borderId="0" xfId="4" applyFont="1" applyFill="1"/>
    <xf numFmtId="0" fontId="3" fillId="2" borderId="3" xfId="4" applyFont="1" applyFill="1" applyBorder="1" applyAlignment="1">
      <alignment horizontal="center" vertical="center" wrapText="1"/>
    </xf>
    <xf numFmtId="0" fontId="3" fillId="2" borderId="3" xfId="4" applyFont="1" applyFill="1" applyBorder="1" applyAlignment="1">
      <alignment horizontal="center" vertical="center" wrapText="1"/>
    </xf>
    <xf numFmtId="0" fontId="2" fillId="3" borderId="0" xfId="4" applyFont="1" applyFill="1" applyBorder="1"/>
    <xf numFmtId="0" fontId="2" fillId="3" borderId="0" xfId="4" applyFont="1" applyFill="1"/>
    <xf numFmtId="164" fontId="3" fillId="3" borderId="0" xfId="2" applyNumberFormat="1" applyFont="1" applyFill="1" applyBorder="1" applyAlignment="1">
      <alignment horizontal="center"/>
    </xf>
    <xf numFmtId="164" fontId="3" fillId="3" borderId="7" xfId="4" applyNumberFormat="1" applyFont="1" applyFill="1" applyBorder="1" applyAlignment="1"/>
    <xf numFmtId="164" fontId="1" fillId="3" borderId="0" xfId="2" applyNumberFormat="1" applyFont="1" applyFill="1" applyBorder="1" applyAlignment="1">
      <alignment horizontal="left" indent="3"/>
    </xf>
    <xf numFmtId="164" fontId="3" fillId="3" borderId="9" xfId="5" applyNumberFormat="1" applyFont="1" applyFill="1" applyBorder="1" applyAlignment="1">
      <alignment horizontal="right"/>
    </xf>
    <xf numFmtId="164" fontId="3" fillId="3" borderId="7" xfId="5" applyNumberFormat="1" applyFont="1" applyFill="1" applyBorder="1" applyAlignment="1">
      <alignment horizontal="right"/>
    </xf>
    <xf numFmtId="164" fontId="1" fillId="3" borderId="8" xfId="2" applyNumberFormat="1" applyFont="1" applyFill="1" applyBorder="1" applyAlignment="1">
      <alignment horizontal="left" indent="3"/>
    </xf>
    <xf numFmtId="49" fontId="2" fillId="3" borderId="8" xfId="4" applyNumberFormat="1" applyFont="1" applyFill="1" applyBorder="1" applyAlignment="1">
      <alignment horizontal="left" indent="3"/>
    </xf>
    <xf numFmtId="1" fontId="2" fillId="3" borderId="8" xfId="4" applyNumberFormat="1" applyFont="1" applyFill="1" applyBorder="1" applyAlignment="1">
      <alignment horizontal="left" indent="3"/>
    </xf>
    <xf numFmtId="49" fontId="1" fillId="3" borderId="0" xfId="4" applyNumberFormat="1" applyFont="1" applyFill="1" applyBorder="1" applyAlignment="1"/>
    <xf numFmtId="164" fontId="2" fillId="3" borderId="0" xfId="2" applyNumberFormat="1" applyFont="1" applyFill="1" applyBorder="1" applyAlignment="1">
      <alignment horizontal="left" indent="2"/>
    </xf>
    <xf numFmtId="164" fontId="3" fillId="3" borderId="7" xfId="4" applyNumberFormat="1" applyFont="1" applyFill="1" applyBorder="1" applyAlignment="1">
      <alignment horizontal="center"/>
    </xf>
    <xf numFmtId="164" fontId="1" fillId="3" borderId="9" xfId="5" applyNumberFormat="1" applyFont="1" applyFill="1" applyBorder="1" applyAlignment="1">
      <alignment horizontal="right"/>
    </xf>
    <xf numFmtId="164" fontId="1" fillId="3" borderId="7" xfId="5" applyNumberFormat="1" applyFont="1" applyFill="1" applyBorder="1" applyAlignment="1">
      <alignment horizontal="right"/>
    </xf>
    <xf numFmtId="164" fontId="1" fillId="3" borderId="0" xfId="2" applyNumberFormat="1" applyFont="1" applyFill="1" applyBorder="1" applyAlignment="1"/>
    <xf numFmtId="49" fontId="2" fillId="3" borderId="4" xfId="4" applyNumberFormat="1" applyFont="1" applyFill="1" applyBorder="1" applyAlignment="1">
      <alignment horizontal="left" indent="3"/>
    </xf>
    <xf numFmtId="164" fontId="3" fillId="3" borderId="10" xfId="5" applyNumberFormat="1" applyFont="1" applyFill="1" applyBorder="1" applyAlignment="1">
      <alignment horizontal="right"/>
    </xf>
    <xf numFmtId="164" fontId="1" fillId="3" borderId="10" xfId="5" applyNumberFormat="1" applyFont="1" applyFill="1" applyBorder="1" applyAlignment="1">
      <alignment horizontal="right"/>
    </xf>
    <xf numFmtId="164" fontId="1" fillId="3" borderId="11" xfId="5" applyNumberFormat="1" applyFont="1" applyFill="1" applyBorder="1" applyAlignment="1">
      <alignment horizontal="right"/>
    </xf>
    <xf numFmtId="0" fontId="2" fillId="3" borderId="0" xfId="4" applyFont="1" applyFill="1" applyAlignment="1"/>
    <xf numFmtId="41" fontId="2" fillId="3" borderId="0" xfId="6" applyNumberFormat="1" applyFont="1" applyFill="1" applyBorder="1" applyAlignment="1">
      <alignment horizontal="left"/>
    </xf>
    <xf numFmtId="0" fontId="2" fillId="3" borderId="0" xfId="4" applyFont="1" applyFill="1" applyAlignment="1">
      <alignment vertical="center"/>
    </xf>
    <xf numFmtId="49" fontId="2" fillId="3" borderId="8" xfId="4" applyNumberFormat="1" applyFont="1" applyFill="1" applyBorder="1" applyAlignment="1">
      <alignment horizontal="left"/>
    </xf>
    <xf numFmtId="1" fontId="2" fillId="3" borderId="8" xfId="4" applyNumberFormat="1" applyFont="1" applyFill="1" applyBorder="1" applyAlignment="1">
      <alignment horizontal="left"/>
    </xf>
    <xf numFmtId="49" fontId="1" fillId="3" borderId="8" xfId="4" applyNumberFormat="1" applyFont="1" applyFill="1" applyBorder="1" applyAlignment="1">
      <alignment horizontal="left"/>
    </xf>
    <xf numFmtId="49" fontId="1" fillId="3" borderId="8" xfId="4" applyNumberFormat="1" applyFont="1" applyFill="1" applyBorder="1" applyAlignment="1">
      <alignment horizontal="left" indent="3"/>
    </xf>
    <xf numFmtId="0" fontId="4" fillId="0" borderId="0" xfId="0" applyFont="1"/>
    <xf numFmtId="0" fontId="4" fillId="3" borderId="0" xfId="0" applyFont="1" applyFill="1" applyAlignment="1">
      <alignment horizontal="center"/>
    </xf>
    <xf numFmtId="0" fontId="4" fillId="0" borderId="0" xfId="0" applyFont="1" applyBorder="1"/>
    <xf numFmtId="0" fontId="2" fillId="0" borderId="0" xfId="4" applyFont="1" applyFill="1" applyBorder="1" applyAlignment="1">
      <alignment vertical="center"/>
    </xf>
    <xf numFmtId="0" fontId="1" fillId="3" borderId="0" xfId="4" applyFont="1" applyFill="1"/>
    <xf numFmtId="0" fontId="1" fillId="3" borderId="0" xfId="4" applyFont="1" applyFill="1" applyAlignment="1">
      <alignment vertical="center"/>
    </xf>
    <xf numFmtId="0" fontId="3" fillId="3" borderId="0" xfId="4" applyFont="1" applyFill="1" applyAlignment="1">
      <alignment horizontal="center" vertical="center" wrapText="1"/>
    </xf>
    <xf numFmtId="49" fontId="3" fillId="3" borderId="7" xfId="4" applyNumberFormat="1" applyFont="1" applyFill="1" applyBorder="1" applyAlignment="1">
      <alignment horizontal="center" vertical="center"/>
    </xf>
    <xf numFmtId="49" fontId="3" fillId="3" borderId="0" xfId="4" applyNumberFormat="1" applyFont="1" applyFill="1" applyBorder="1" applyAlignment="1">
      <alignment horizontal="center" vertical="center"/>
    </xf>
    <xf numFmtId="0" fontId="3" fillId="3" borderId="1" xfId="4" applyFont="1" applyFill="1" applyBorder="1" applyAlignment="1">
      <alignment horizontal="center" vertical="center"/>
    </xf>
    <xf numFmtId="0" fontId="3" fillId="3" borderId="0" xfId="4" applyFont="1" applyFill="1" applyBorder="1" applyAlignment="1">
      <alignment horizontal="center" vertical="center"/>
    </xf>
    <xf numFmtId="0" fontId="3" fillId="2" borderId="2" xfId="4" applyFont="1" applyFill="1" applyBorder="1" applyAlignment="1">
      <alignment horizontal="center" vertical="center" wrapText="1"/>
    </xf>
    <xf numFmtId="0" fontId="3" fillId="2" borderId="4" xfId="4" applyFont="1" applyFill="1" applyBorder="1" applyAlignment="1">
      <alignment horizontal="center" vertical="center" wrapText="1"/>
    </xf>
    <xf numFmtId="0" fontId="3" fillId="2" borderId="3" xfId="4" applyFont="1" applyFill="1" applyBorder="1" applyAlignment="1">
      <alignment horizontal="center" vertical="center" wrapText="1"/>
    </xf>
    <xf numFmtId="0" fontId="3" fillId="2" borderId="12" xfId="4" applyFont="1" applyFill="1" applyBorder="1" applyAlignment="1">
      <alignment horizontal="center" vertical="center" wrapText="1"/>
    </xf>
  </cellXfs>
  <cellStyles count="7">
    <cellStyle name="Millares [0] 2" xfId="3"/>
    <cellStyle name="Millares [0] 4" xfId="6"/>
    <cellStyle name="Millares_CUADRO6-06 2" xfId="5"/>
    <cellStyle name="Normal" xfId="0" builtinId="0"/>
    <cellStyle name="Normal 2" xfId="1"/>
    <cellStyle name="Normal 2 2" xfId="2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3"/>
  <sheetViews>
    <sheetView tabSelected="1" zoomScale="112" zoomScaleNormal="112" zoomScaleSheetLayoutView="100" workbookViewId="0">
      <selection activeCell="K15" sqref="K15"/>
    </sheetView>
  </sheetViews>
  <sheetFormatPr baseColWidth="10" defaultRowHeight="12.75" x14ac:dyDescent="0.2"/>
  <cols>
    <col min="1" max="1" width="26.85546875" style="2" customWidth="1"/>
    <col min="2" max="6" width="13.28515625" style="2" customWidth="1"/>
    <col min="7" max="7" width="13.28515625" style="1" customWidth="1"/>
    <col min="8" max="8" width="13.28515625" style="2" customWidth="1"/>
    <col min="9" max="9" width="11.42578125" style="1"/>
    <col min="10" max="254" width="11.42578125" style="2"/>
    <col min="255" max="255" width="28.5703125" style="2" customWidth="1"/>
    <col min="256" max="256" width="13.28515625" style="2" customWidth="1"/>
    <col min="257" max="257" width="13.140625" style="2" customWidth="1"/>
    <col min="258" max="258" width="12.5703125" style="2" customWidth="1"/>
    <col min="259" max="259" width="12.42578125" style="2" customWidth="1"/>
    <col min="260" max="260" width="15.140625" style="2" customWidth="1"/>
    <col min="261" max="510" width="11.42578125" style="2"/>
    <col min="511" max="511" width="28.5703125" style="2" customWidth="1"/>
    <col min="512" max="512" width="13.28515625" style="2" customWidth="1"/>
    <col min="513" max="513" width="13.140625" style="2" customWidth="1"/>
    <col min="514" max="514" width="12.5703125" style="2" customWidth="1"/>
    <col min="515" max="515" width="12.42578125" style="2" customWidth="1"/>
    <col min="516" max="516" width="15.140625" style="2" customWidth="1"/>
    <col min="517" max="766" width="11.42578125" style="2"/>
    <col min="767" max="767" width="28.5703125" style="2" customWidth="1"/>
    <col min="768" max="768" width="13.28515625" style="2" customWidth="1"/>
    <col min="769" max="769" width="13.140625" style="2" customWidth="1"/>
    <col min="770" max="770" width="12.5703125" style="2" customWidth="1"/>
    <col min="771" max="771" width="12.42578125" style="2" customWidth="1"/>
    <col min="772" max="772" width="15.140625" style="2" customWidth="1"/>
    <col min="773" max="1022" width="11.42578125" style="2"/>
    <col min="1023" max="1023" width="28.5703125" style="2" customWidth="1"/>
    <col min="1024" max="1024" width="13.28515625" style="2" customWidth="1"/>
    <col min="1025" max="1025" width="13.140625" style="2" customWidth="1"/>
    <col min="1026" max="1026" width="12.5703125" style="2" customWidth="1"/>
    <col min="1027" max="1027" width="12.42578125" style="2" customWidth="1"/>
    <col min="1028" max="1028" width="15.140625" style="2" customWidth="1"/>
    <col min="1029" max="1278" width="11.42578125" style="2"/>
    <col min="1279" max="1279" width="28.5703125" style="2" customWidth="1"/>
    <col min="1280" max="1280" width="13.28515625" style="2" customWidth="1"/>
    <col min="1281" max="1281" width="13.140625" style="2" customWidth="1"/>
    <col min="1282" max="1282" width="12.5703125" style="2" customWidth="1"/>
    <col min="1283" max="1283" width="12.42578125" style="2" customWidth="1"/>
    <col min="1284" max="1284" width="15.140625" style="2" customWidth="1"/>
    <col min="1285" max="1534" width="11.42578125" style="2"/>
    <col min="1535" max="1535" width="28.5703125" style="2" customWidth="1"/>
    <col min="1536" max="1536" width="13.28515625" style="2" customWidth="1"/>
    <col min="1537" max="1537" width="13.140625" style="2" customWidth="1"/>
    <col min="1538" max="1538" width="12.5703125" style="2" customWidth="1"/>
    <col min="1539" max="1539" width="12.42578125" style="2" customWidth="1"/>
    <col min="1540" max="1540" width="15.140625" style="2" customWidth="1"/>
    <col min="1541" max="1790" width="11.42578125" style="2"/>
    <col min="1791" max="1791" width="28.5703125" style="2" customWidth="1"/>
    <col min="1792" max="1792" width="13.28515625" style="2" customWidth="1"/>
    <col min="1793" max="1793" width="13.140625" style="2" customWidth="1"/>
    <col min="1794" max="1794" width="12.5703125" style="2" customWidth="1"/>
    <col min="1795" max="1795" width="12.42578125" style="2" customWidth="1"/>
    <col min="1796" max="1796" width="15.140625" style="2" customWidth="1"/>
    <col min="1797" max="2046" width="11.42578125" style="2"/>
    <col min="2047" max="2047" width="28.5703125" style="2" customWidth="1"/>
    <col min="2048" max="2048" width="13.28515625" style="2" customWidth="1"/>
    <col min="2049" max="2049" width="13.140625" style="2" customWidth="1"/>
    <col min="2050" max="2050" width="12.5703125" style="2" customWidth="1"/>
    <col min="2051" max="2051" width="12.42578125" style="2" customWidth="1"/>
    <col min="2052" max="2052" width="15.140625" style="2" customWidth="1"/>
    <col min="2053" max="2302" width="11.42578125" style="2"/>
    <col min="2303" max="2303" width="28.5703125" style="2" customWidth="1"/>
    <col min="2304" max="2304" width="13.28515625" style="2" customWidth="1"/>
    <col min="2305" max="2305" width="13.140625" style="2" customWidth="1"/>
    <col min="2306" max="2306" width="12.5703125" style="2" customWidth="1"/>
    <col min="2307" max="2307" width="12.42578125" style="2" customWidth="1"/>
    <col min="2308" max="2308" width="15.140625" style="2" customWidth="1"/>
    <col min="2309" max="2558" width="11.42578125" style="2"/>
    <col min="2559" max="2559" width="28.5703125" style="2" customWidth="1"/>
    <col min="2560" max="2560" width="13.28515625" style="2" customWidth="1"/>
    <col min="2561" max="2561" width="13.140625" style="2" customWidth="1"/>
    <col min="2562" max="2562" width="12.5703125" style="2" customWidth="1"/>
    <col min="2563" max="2563" width="12.42578125" style="2" customWidth="1"/>
    <col min="2564" max="2564" width="15.140625" style="2" customWidth="1"/>
    <col min="2565" max="2814" width="11.42578125" style="2"/>
    <col min="2815" max="2815" width="28.5703125" style="2" customWidth="1"/>
    <col min="2816" max="2816" width="13.28515625" style="2" customWidth="1"/>
    <col min="2817" max="2817" width="13.140625" style="2" customWidth="1"/>
    <col min="2818" max="2818" width="12.5703125" style="2" customWidth="1"/>
    <col min="2819" max="2819" width="12.42578125" style="2" customWidth="1"/>
    <col min="2820" max="2820" width="15.140625" style="2" customWidth="1"/>
    <col min="2821" max="3070" width="11.42578125" style="2"/>
    <col min="3071" max="3071" width="28.5703125" style="2" customWidth="1"/>
    <col min="3072" max="3072" width="13.28515625" style="2" customWidth="1"/>
    <col min="3073" max="3073" width="13.140625" style="2" customWidth="1"/>
    <col min="3074" max="3074" width="12.5703125" style="2" customWidth="1"/>
    <col min="3075" max="3075" width="12.42578125" style="2" customWidth="1"/>
    <col min="3076" max="3076" width="15.140625" style="2" customWidth="1"/>
    <col min="3077" max="3326" width="11.42578125" style="2"/>
    <col min="3327" max="3327" width="28.5703125" style="2" customWidth="1"/>
    <col min="3328" max="3328" width="13.28515625" style="2" customWidth="1"/>
    <col min="3329" max="3329" width="13.140625" style="2" customWidth="1"/>
    <col min="3330" max="3330" width="12.5703125" style="2" customWidth="1"/>
    <col min="3331" max="3331" width="12.42578125" style="2" customWidth="1"/>
    <col min="3332" max="3332" width="15.140625" style="2" customWidth="1"/>
    <col min="3333" max="3582" width="11.42578125" style="2"/>
    <col min="3583" max="3583" width="28.5703125" style="2" customWidth="1"/>
    <col min="3584" max="3584" width="13.28515625" style="2" customWidth="1"/>
    <col min="3585" max="3585" width="13.140625" style="2" customWidth="1"/>
    <col min="3586" max="3586" width="12.5703125" style="2" customWidth="1"/>
    <col min="3587" max="3587" width="12.42578125" style="2" customWidth="1"/>
    <col min="3588" max="3588" width="15.140625" style="2" customWidth="1"/>
    <col min="3589" max="3838" width="11.42578125" style="2"/>
    <col min="3839" max="3839" width="28.5703125" style="2" customWidth="1"/>
    <col min="3840" max="3840" width="13.28515625" style="2" customWidth="1"/>
    <col min="3841" max="3841" width="13.140625" style="2" customWidth="1"/>
    <col min="3842" max="3842" width="12.5703125" style="2" customWidth="1"/>
    <col min="3843" max="3843" width="12.42578125" style="2" customWidth="1"/>
    <col min="3844" max="3844" width="15.140625" style="2" customWidth="1"/>
    <col min="3845" max="4094" width="11.42578125" style="2"/>
    <col min="4095" max="4095" width="28.5703125" style="2" customWidth="1"/>
    <col min="4096" max="4096" width="13.28515625" style="2" customWidth="1"/>
    <col min="4097" max="4097" width="13.140625" style="2" customWidth="1"/>
    <col min="4098" max="4098" width="12.5703125" style="2" customWidth="1"/>
    <col min="4099" max="4099" width="12.42578125" style="2" customWidth="1"/>
    <col min="4100" max="4100" width="15.140625" style="2" customWidth="1"/>
    <col min="4101" max="4350" width="11.42578125" style="2"/>
    <col min="4351" max="4351" width="28.5703125" style="2" customWidth="1"/>
    <col min="4352" max="4352" width="13.28515625" style="2" customWidth="1"/>
    <col min="4353" max="4353" width="13.140625" style="2" customWidth="1"/>
    <col min="4354" max="4354" width="12.5703125" style="2" customWidth="1"/>
    <col min="4355" max="4355" width="12.42578125" style="2" customWidth="1"/>
    <col min="4356" max="4356" width="15.140625" style="2" customWidth="1"/>
    <col min="4357" max="4606" width="11.42578125" style="2"/>
    <col min="4607" max="4607" width="28.5703125" style="2" customWidth="1"/>
    <col min="4608" max="4608" width="13.28515625" style="2" customWidth="1"/>
    <col min="4609" max="4609" width="13.140625" style="2" customWidth="1"/>
    <col min="4610" max="4610" width="12.5703125" style="2" customWidth="1"/>
    <col min="4611" max="4611" width="12.42578125" style="2" customWidth="1"/>
    <col min="4612" max="4612" width="15.140625" style="2" customWidth="1"/>
    <col min="4613" max="4862" width="11.42578125" style="2"/>
    <col min="4863" max="4863" width="28.5703125" style="2" customWidth="1"/>
    <col min="4864" max="4864" width="13.28515625" style="2" customWidth="1"/>
    <col min="4865" max="4865" width="13.140625" style="2" customWidth="1"/>
    <col min="4866" max="4866" width="12.5703125" style="2" customWidth="1"/>
    <col min="4867" max="4867" width="12.42578125" style="2" customWidth="1"/>
    <col min="4868" max="4868" width="15.140625" style="2" customWidth="1"/>
    <col min="4869" max="5118" width="11.42578125" style="2"/>
    <col min="5119" max="5119" width="28.5703125" style="2" customWidth="1"/>
    <col min="5120" max="5120" width="13.28515625" style="2" customWidth="1"/>
    <col min="5121" max="5121" width="13.140625" style="2" customWidth="1"/>
    <col min="5122" max="5122" width="12.5703125" style="2" customWidth="1"/>
    <col min="5123" max="5123" width="12.42578125" style="2" customWidth="1"/>
    <col min="5124" max="5124" width="15.140625" style="2" customWidth="1"/>
    <col min="5125" max="5374" width="11.42578125" style="2"/>
    <col min="5375" max="5375" width="28.5703125" style="2" customWidth="1"/>
    <col min="5376" max="5376" width="13.28515625" style="2" customWidth="1"/>
    <col min="5377" max="5377" width="13.140625" style="2" customWidth="1"/>
    <col min="5378" max="5378" width="12.5703125" style="2" customWidth="1"/>
    <col min="5379" max="5379" width="12.42578125" style="2" customWidth="1"/>
    <col min="5380" max="5380" width="15.140625" style="2" customWidth="1"/>
    <col min="5381" max="5630" width="11.42578125" style="2"/>
    <col min="5631" max="5631" width="28.5703125" style="2" customWidth="1"/>
    <col min="5632" max="5632" width="13.28515625" style="2" customWidth="1"/>
    <col min="5633" max="5633" width="13.140625" style="2" customWidth="1"/>
    <col min="5634" max="5634" width="12.5703125" style="2" customWidth="1"/>
    <col min="5635" max="5635" width="12.42578125" style="2" customWidth="1"/>
    <col min="5636" max="5636" width="15.140625" style="2" customWidth="1"/>
    <col min="5637" max="5886" width="11.42578125" style="2"/>
    <col min="5887" max="5887" width="28.5703125" style="2" customWidth="1"/>
    <col min="5888" max="5888" width="13.28515625" style="2" customWidth="1"/>
    <col min="5889" max="5889" width="13.140625" style="2" customWidth="1"/>
    <col min="5890" max="5890" width="12.5703125" style="2" customWidth="1"/>
    <col min="5891" max="5891" width="12.42578125" style="2" customWidth="1"/>
    <col min="5892" max="5892" width="15.140625" style="2" customWidth="1"/>
    <col min="5893" max="6142" width="11.42578125" style="2"/>
    <col min="6143" max="6143" width="28.5703125" style="2" customWidth="1"/>
    <col min="6144" max="6144" width="13.28515625" style="2" customWidth="1"/>
    <col min="6145" max="6145" width="13.140625" style="2" customWidth="1"/>
    <col min="6146" max="6146" width="12.5703125" style="2" customWidth="1"/>
    <col min="6147" max="6147" width="12.42578125" style="2" customWidth="1"/>
    <col min="6148" max="6148" width="15.140625" style="2" customWidth="1"/>
    <col min="6149" max="6398" width="11.42578125" style="2"/>
    <col min="6399" max="6399" width="28.5703125" style="2" customWidth="1"/>
    <col min="6400" max="6400" width="13.28515625" style="2" customWidth="1"/>
    <col min="6401" max="6401" width="13.140625" style="2" customWidth="1"/>
    <col min="6402" max="6402" width="12.5703125" style="2" customWidth="1"/>
    <col min="6403" max="6403" width="12.42578125" style="2" customWidth="1"/>
    <col min="6404" max="6404" width="15.140625" style="2" customWidth="1"/>
    <col min="6405" max="6654" width="11.42578125" style="2"/>
    <col min="6655" max="6655" width="28.5703125" style="2" customWidth="1"/>
    <col min="6656" max="6656" width="13.28515625" style="2" customWidth="1"/>
    <col min="6657" max="6657" width="13.140625" style="2" customWidth="1"/>
    <col min="6658" max="6658" width="12.5703125" style="2" customWidth="1"/>
    <col min="6659" max="6659" width="12.42578125" style="2" customWidth="1"/>
    <col min="6660" max="6660" width="15.140625" style="2" customWidth="1"/>
    <col min="6661" max="6910" width="11.42578125" style="2"/>
    <col min="6911" max="6911" width="28.5703125" style="2" customWidth="1"/>
    <col min="6912" max="6912" width="13.28515625" style="2" customWidth="1"/>
    <col min="6913" max="6913" width="13.140625" style="2" customWidth="1"/>
    <col min="6914" max="6914" width="12.5703125" style="2" customWidth="1"/>
    <col min="6915" max="6915" width="12.42578125" style="2" customWidth="1"/>
    <col min="6916" max="6916" width="15.140625" style="2" customWidth="1"/>
    <col min="6917" max="7166" width="11.42578125" style="2"/>
    <col min="7167" max="7167" width="28.5703125" style="2" customWidth="1"/>
    <col min="7168" max="7168" width="13.28515625" style="2" customWidth="1"/>
    <col min="7169" max="7169" width="13.140625" style="2" customWidth="1"/>
    <col min="7170" max="7170" width="12.5703125" style="2" customWidth="1"/>
    <col min="7171" max="7171" width="12.42578125" style="2" customWidth="1"/>
    <col min="7172" max="7172" width="15.140625" style="2" customWidth="1"/>
    <col min="7173" max="7422" width="11.42578125" style="2"/>
    <col min="7423" max="7423" width="28.5703125" style="2" customWidth="1"/>
    <col min="7424" max="7424" width="13.28515625" style="2" customWidth="1"/>
    <col min="7425" max="7425" width="13.140625" style="2" customWidth="1"/>
    <col min="7426" max="7426" width="12.5703125" style="2" customWidth="1"/>
    <col min="7427" max="7427" width="12.42578125" style="2" customWidth="1"/>
    <col min="7428" max="7428" width="15.140625" style="2" customWidth="1"/>
    <col min="7429" max="7678" width="11.42578125" style="2"/>
    <col min="7679" max="7679" width="28.5703125" style="2" customWidth="1"/>
    <col min="7680" max="7680" width="13.28515625" style="2" customWidth="1"/>
    <col min="7681" max="7681" width="13.140625" style="2" customWidth="1"/>
    <col min="7682" max="7682" width="12.5703125" style="2" customWidth="1"/>
    <col min="7683" max="7683" width="12.42578125" style="2" customWidth="1"/>
    <col min="7684" max="7684" width="15.140625" style="2" customWidth="1"/>
    <col min="7685" max="7934" width="11.42578125" style="2"/>
    <col min="7935" max="7935" width="28.5703125" style="2" customWidth="1"/>
    <col min="7936" max="7936" width="13.28515625" style="2" customWidth="1"/>
    <col min="7937" max="7937" width="13.140625" style="2" customWidth="1"/>
    <col min="7938" max="7938" width="12.5703125" style="2" customWidth="1"/>
    <col min="7939" max="7939" width="12.42578125" style="2" customWidth="1"/>
    <col min="7940" max="7940" width="15.140625" style="2" customWidth="1"/>
    <col min="7941" max="8190" width="11.42578125" style="2"/>
    <col min="8191" max="8191" width="28.5703125" style="2" customWidth="1"/>
    <col min="8192" max="8192" width="13.28515625" style="2" customWidth="1"/>
    <col min="8193" max="8193" width="13.140625" style="2" customWidth="1"/>
    <col min="8194" max="8194" width="12.5703125" style="2" customWidth="1"/>
    <col min="8195" max="8195" width="12.42578125" style="2" customWidth="1"/>
    <col min="8196" max="8196" width="15.140625" style="2" customWidth="1"/>
    <col min="8197" max="8446" width="11.42578125" style="2"/>
    <col min="8447" max="8447" width="28.5703125" style="2" customWidth="1"/>
    <col min="8448" max="8448" width="13.28515625" style="2" customWidth="1"/>
    <col min="8449" max="8449" width="13.140625" style="2" customWidth="1"/>
    <col min="8450" max="8450" width="12.5703125" style="2" customWidth="1"/>
    <col min="8451" max="8451" width="12.42578125" style="2" customWidth="1"/>
    <col min="8452" max="8452" width="15.140625" style="2" customWidth="1"/>
    <col min="8453" max="8702" width="11.42578125" style="2"/>
    <col min="8703" max="8703" width="28.5703125" style="2" customWidth="1"/>
    <col min="8704" max="8704" width="13.28515625" style="2" customWidth="1"/>
    <col min="8705" max="8705" width="13.140625" style="2" customWidth="1"/>
    <col min="8706" max="8706" width="12.5703125" style="2" customWidth="1"/>
    <col min="8707" max="8707" width="12.42578125" style="2" customWidth="1"/>
    <col min="8708" max="8708" width="15.140625" style="2" customWidth="1"/>
    <col min="8709" max="8958" width="11.42578125" style="2"/>
    <col min="8959" max="8959" width="28.5703125" style="2" customWidth="1"/>
    <col min="8960" max="8960" width="13.28515625" style="2" customWidth="1"/>
    <col min="8961" max="8961" width="13.140625" style="2" customWidth="1"/>
    <col min="8962" max="8962" width="12.5703125" style="2" customWidth="1"/>
    <col min="8963" max="8963" width="12.42578125" style="2" customWidth="1"/>
    <col min="8964" max="8964" width="15.140625" style="2" customWidth="1"/>
    <col min="8965" max="9214" width="11.42578125" style="2"/>
    <col min="9215" max="9215" width="28.5703125" style="2" customWidth="1"/>
    <col min="9216" max="9216" width="13.28515625" style="2" customWidth="1"/>
    <col min="9217" max="9217" width="13.140625" style="2" customWidth="1"/>
    <col min="9218" max="9218" width="12.5703125" style="2" customWidth="1"/>
    <col min="9219" max="9219" width="12.42578125" style="2" customWidth="1"/>
    <col min="9220" max="9220" width="15.140625" style="2" customWidth="1"/>
    <col min="9221" max="9470" width="11.42578125" style="2"/>
    <col min="9471" max="9471" width="28.5703125" style="2" customWidth="1"/>
    <col min="9472" max="9472" width="13.28515625" style="2" customWidth="1"/>
    <col min="9473" max="9473" width="13.140625" style="2" customWidth="1"/>
    <col min="9474" max="9474" width="12.5703125" style="2" customWidth="1"/>
    <col min="9475" max="9475" width="12.42578125" style="2" customWidth="1"/>
    <col min="9476" max="9476" width="15.140625" style="2" customWidth="1"/>
    <col min="9477" max="9726" width="11.42578125" style="2"/>
    <col min="9727" max="9727" width="28.5703125" style="2" customWidth="1"/>
    <col min="9728" max="9728" width="13.28515625" style="2" customWidth="1"/>
    <col min="9729" max="9729" width="13.140625" style="2" customWidth="1"/>
    <col min="9730" max="9730" width="12.5703125" style="2" customWidth="1"/>
    <col min="9731" max="9731" width="12.42578125" style="2" customWidth="1"/>
    <col min="9732" max="9732" width="15.140625" style="2" customWidth="1"/>
    <col min="9733" max="9982" width="11.42578125" style="2"/>
    <col min="9983" max="9983" width="28.5703125" style="2" customWidth="1"/>
    <col min="9984" max="9984" width="13.28515625" style="2" customWidth="1"/>
    <col min="9985" max="9985" width="13.140625" style="2" customWidth="1"/>
    <col min="9986" max="9986" width="12.5703125" style="2" customWidth="1"/>
    <col min="9987" max="9987" width="12.42578125" style="2" customWidth="1"/>
    <col min="9988" max="9988" width="15.140625" style="2" customWidth="1"/>
    <col min="9989" max="10238" width="11.42578125" style="2"/>
    <col min="10239" max="10239" width="28.5703125" style="2" customWidth="1"/>
    <col min="10240" max="10240" width="13.28515625" style="2" customWidth="1"/>
    <col min="10241" max="10241" width="13.140625" style="2" customWidth="1"/>
    <col min="10242" max="10242" width="12.5703125" style="2" customWidth="1"/>
    <col min="10243" max="10243" width="12.42578125" style="2" customWidth="1"/>
    <col min="10244" max="10244" width="15.140625" style="2" customWidth="1"/>
    <col min="10245" max="10494" width="11.42578125" style="2"/>
    <col min="10495" max="10495" width="28.5703125" style="2" customWidth="1"/>
    <col min="10496" max="10496" width="13.28515625" style="2" customWidth="1"/>
    <col min="10497" max="10497" width="13.140625" style="2" customWidth="1"/>
    <col min="10498" max="10498" width="12.5703125" style="2" customWidth="1"/>
    <col min="10499" max="10499" width="12.42578125" style="2" customWidth="1"/>
    <col min="10500" max="10500" width="15.140625" style="2" customWidth="1"/>
    <col min="10501" max="10750" width="11.42578125" style="2"/>
    <col min="10751" max="10751" width="28.5703125" style="2" customWidth="1"/>
    <col min="10752" max="10752" width="13.28515625" style="2" customWidth="1"/>
    <col min="10753" max="10753" width="13.140625" style="2" customWidth="1"/>
    <col min="10754" max="10754" width="12.5703125" style="2" customWidth="1"/>
    <col min="10755" max="10755" width="12.42578125" style="2" customWidth="1"/>
    <col min="10756" max="10756" width="15.140625" style="2" customWidth="1"/>
    <col min="10757" max="11006" width="11.42578125" style="2"/>
    <col min="11007" max="11007" width="28.5703125" style="2" customWidth="1"/>
    <col min="11008" max="11008" width="13.28515625" style="2" customWidth="1"/>
    <col min="11009" max="11009" width="13.140625" style="2" customWidth="1"/>
    <col min="11010" max="11010" width="12.5703125" style="2" customWidth="1"/>
    <col min="11011" max="11011" width="12.42578125" style="2" customWidth="1"/>
    <col min="11012" max="11012" width="15.140625" style="2" customWidth="1"/>
    <col min="11013" max="11262" width="11.42578125" style="2"/>
    <col min="11263" max="11263" width="28.5703125" style="2" customWidth="1"/>
    <col min="11264" max="11264" width="13.28515625" style="2" customWidth="1"/>
    <col min="11265" max="11265" width="13.140625" style="2" customWidth="1"/>
    <col min="11266" max="11266" width="12.5703125" style="2" customWidth="1"/>
    <col min="11267" max="11267" width="12.42578125" style="2" customWidth="1"/>
    <col min="11268" max="11268" width="15.140625" style="2" customWidth="1"/>
    <col min="11269" max="11518" width="11.42578125" style="2"/>
    <col min="11519" max="11519" width="28.5703125" style="2" customWidth="1"/>
    <col min="11520" max="11520" width="13.28515625" style="2" customWidth="1"/>
    <col min="11521" max="11521" width="13.140625" style="2" customWidth="1"/>
    <col min="11522" max="11522" width="12.5703125" style="2" customWidth="1"/>
    <col min="11523" max="11523" width="12.42578125" style="2" customWidth="1"/>
    <col min="11524" max="11524" width="15.140625" style="2" customWidth="1"/>
    <col min="11525" max="11774" width="11.42578125" style="2"/>
    <col min="11775" max="11775" width="28.5703125" style="2" customWidth="1"/>
    <col min="11776" max="11776" width="13.28515625" style="2" customWidth="1"/>
    <col min="11777" max="11777" width="13.140625" style="2" customWidth="1"/>
    <col min="11778" max="11778" width="12.5703125" style="2" customWidth="1"/>
    <col min="11779" max="11779" width="12.42578125" style="2" customWidth="1"/>
    <col min="11780" max="11780" width="15.140625" style="2" customWidth="1"/>
    <col min="11781" max="12030" width="11.42578125" style="2"/>
    <col min="12031" max="12031" width="28.5703125" style="2" customWidth="1"/>
    <col min="12032" max="12032" width="13.28515625" style="2" customWidth="1"/>
    <col min="12033" max="12033" width="13.140625" style="2" customWidth="1"/>
    <col min="12034" max="12034" width="12.5703125" style="2" customWidth="1"/>
    <col min="12035" max="12035" width="12.42578125" style="2" customWidth="1"/>
    <col min="12036" max="12036" width="15.140625" style="2" customWidth="1"/>
    <col min="12037" max="12286" width="11.42578125" style="2"/>
    <col min="12287" max="12287" width="28.5703125" style="2" customWidth="1"/>
    <col min="12288" max="12288" width="13.28515625" style="2" customWidth="1"/>
    <col min="12289" max="12289" width="13.140625" style="2" customWidth="1"/>
    <col min="12290" max="12290" width="12.5703125" style="2" customWidth="1"/>
    <col min="12291" max="12291" width="12.42578125" style="2" customWidth="1"/>
    <col min="12292" max="12292" width="15.140625" style="2" customWidth="1"/>
    <col min="12293" max="12542" width="11.42578125" style="2"/>
    <col min="12543" max="12543" width="28.5703125" style="2" customWidth="1"/>
    <col min="12544" max="12544" width="13.28515625" style="2" customWidth="1"/>
    <col min="12545" max="12545" width="13.140625" style="2" customWidth="1"/>
    <col min="12546" max="12546" width="12.5703125" style="2" customWidth="1"/>
    <col min="12547" max="12547" width="12.42578125" style="2" customWidth="1"/>
    <col min="12548" max="12548" width="15.140625" style="2" customWidth="1"/>
    <col min="12549" max="12798" width="11.42578125" style="2"/>
    <col min="12799" max="12799" width="28.5703125" style="2" customWidth="1"/>
    <col min="12800" max="12800" width="13.28515625" style="2" customWidth="1"/>
    <col min="12801" max="12801" width="13.140625" style="2" customWidth="1"/>
    <col min="12802" max="12802" width="12.5703125" style="2" customWidth="1"/>
    <col min="12803" max="12803" width="12.42578125" style="2" customWidth="1"/>
    <col min="12804" max="12804" width="15.140625" style="2" customWidth="1"/>
    <col min="12805" max="13054" width="11.42578125" style="2"/>
    <col min="13055" max="13055" width="28.5703125" style="2" customWidth="1"/>
    <col min="13056" max="13056" width="13.28515625" style="2" customWidth="1"/>
    <col min="13057" max="13057" width="13.140625" style="2" customWidth="1"/>
    <col min="13058" max="13058" width="12.5703125" style="2" customWidth="1"/>
    <col min="13059" max="13059" width="12.42578125" style="2" customWidth="1"/>
    <col min="13060" max="13060" width="15.140625" style="2" customWidth="1"/>
    <col min="13061" max="13310" width="11.42578125" style="2"/>
    <col min="13311" max="13311" width="28.5703125" style="2" customWidth="1"/>
    <col min="13312" max="13312" width="13.28515625" style="2" customWidth="1"/>
    <col min="13313" max="13313" width="13.140625" style="2" customWidth="1"/>
    <col min="13314" max="13314" width="12.5703125" style="2" customWidth="1"/>
    <col min="13315" max="13315" width="12.42578125" style="2" customWidth="1"/>
    <col min="13316" max="13316" width="15.140625" style="2" customWidth="1"/>
    <col min="13317" max="13566" width="11.42578125" style="2"/>
    <col min="13567" max="13567" width="28.5703125" style="2" customWidth="1"/>
    <col min="13568" max="13568" width="13.28515625" style="2" customWidth="1"/>
    <col min="13569" max="13569" width="13.140625" style="2" customWidth="1"/>
    <col min="13570" max="13570" width="12.5703125" style="2" customWidth="1"/>
    <col min="13571" max="13571" width="12.42578125" style="2" customWidth="1"/>
    <col min="13572" max="13572" width="15.140625" style="2" customWidth="1"/>
    <col min="13573" max="13822" width="11.42578125" style="2"/>
    <col min="13823" max="13823" width="28.5703125" style="2" customWidth="1"/>
    <col min="13824" max="13824" width="13.28515625" style="2" customWidth="1"/>
    <col min="13825" max="13825" width="13.140625" style="2" customWidth="1"/>
    <col min="13826" max="13826" width="12.5703125" style="2" customWidth="1"/>
    <col min="13827" max="13827" width="12.42578125" style="2" customWidth="1"/>
    <col min="13828" max="13828" width="15.140625" style="2" customWidth="1"/>
    <col min="13829" max="14078" width="11.42578125" style="2"/>
    <col min="14079" max="14079" width="28.5703125" style="2" customWidth="1"/>
    <col min="14080" max="14080" width="13.28515625" style="2" customWidth="1"/>
    <col min="14081" max="14081" width="13.140625" style="2" customWidth="1"/>
    <col min="14082" max="14082" width="12.5703125" style="2" customWidth="1"/>
    <col min="14083" max="14083" width="12.42578125" style="2" customWidth="1"/>
    <col min="14084" max="14084" width="15.140625" style="2" customWidth="1"/>
    <col min="14085" max="14334" width="11.42578125" style="2"/>
    <col min="14335" max="14335" width="28.5703125" style="2" customWidth="1"/>
    <col min="14336" max="14336" width="13.28515625" style="2" customWidth="1"/>
    <col min="14337" max="14337" width="13.140625" style="2" customWidth="1"/>
    <col min="14338" max="14338" width="12.5703125" style="2" customWidth="1"/>
    <col min="14339" max="14339" width="12.42578125" style="2" customWidth="1"/>
    <col min="14340" max="14340" width="15.140625" style="2" customWidth="1"/>
    <col min="14341" max="14590" width="11.42578125" style="2"/>
    <col min="14591" max="14591" width="28.5703125" style="2" customWidth="1"/>
    <col min="14592" max="14592" width="13.28515625" style="2" customWidth="1"/>
    <col min="14593" max="14593" width="13.140625" style="2" customWidth="1"/>
    <col min="14594" max="14594" width="12.5703125" style="2" customWidth="1"/>
    <col min="14595" max="14595" width="12.42578125" style="2" customWidth="1"/>
    <col min="14596" max="14596" width="15.140625" style="2" customWidth="1"/>
    <col min="14597" max="14846" width="11.42578125" style="2"/>
    <col min="14847" max="14847" width="28.5703125" style="2" customWidth="1"/>
    <col min="14848" max="14848" width="13.28515625" style="2" customWidth="1"/>
    <col min="14849" max="14849" width="13.140625" style="2" customWidth="1"/>
    <col min="14850" max="14850" width="12.5703125" style="2" customWidth="1"/>
    <col min="14851" max="14851" width="12.42578125" style="2" customWidth="1"/>
    <col min="14852" max="14852" width="15.140625" style="2" customWidth="1"/>
    <col min="14853" max="15102" width="11.42578125" style="2"/>
    <col min="15103" max="15103" width="28.5703125" style="2" customWidth="1"/>
    <col min="15104" max="15104" width="13.28515625" style="2" customWidth="1"/>
    <col min="15105" max="15105" width="13.140625" style="2" customWidth="1"/>
    <col min="15106" max="15106" width="12.5703125" style="2" customWidth="1"/>
    <col min="15107" max="15107" width="12.42578125" style="2" customWidth="1"/>
    <col min="15108" max="15108" width="15.140625" style="2" customWidth="1"/>
    <col min="15109" max="15358" width="11.42578125" style="2"/>
    <col min="15359" max="15359" width="28.5703125" style="2" customWidth="1"/>
    <col min="15360" max="15360" width="13.28515625" style="2" customWidth="1"/>
    <col min="15361" max="15361" width="13.140625" style="2" customWidth="1"/>
    <col min="15362" max="15362" width="12.5703125" style="2" customWidth="1"/>
    <col min="15363" max="15363" width="12.42578125" style="2" customWidth="1"/>
    <col min="15364" max="15364" width="15.140625" style="2" customWidth="1"/>
    <col min="15365" max="15614" width="11.42578125" style="2"/>
    <col min="15615" max="15615" width="28.5703125" style="2" customWidth="1"/>
    <col min="15616" max="15616" width="13.28515625" style="2" customWidth="1"/>
    <col min="15617" max="15617" width="13.140625" style="2" customWidth="1"/>
    <col min="15618" max="15618" width="12.5703125" style="2" customWidth="1"/>
    <col min="15619" max="15619" width="12.42578125" style="2" customWidth="1"/>
    <col min="15620" max="15620" width="15.140625" style="2" customWidth="1"/>
    <col min="15621" max="15870" width="11.42578125" style="2"/>
    <col min="15871" max="15871" width="28.5703125" style="2" customWidth="1"/>
    <col min="15872" max="15872" width="13.28515625" style="2" customWidth="1"/>
    <col min="15873" max="15873" width="13.140625" style="2" customWidth="1"/>
    <col min="15874" max="15874" width="12.5703125" style="2" customWidth="1"/>
    <col min="15875" max="15875" width="12.42578125" style="2" customWidth="1"/>
    <col min="15876" max="15876" width="15.140625" style="2" customWidth="1"/>
    <col min="15877" max="16126" width="11.42578125" style="2"/>
    <col min="16127" max="16127" width="28.5703125" style="2" customWidth="1"/>
    <col min="16128" max="16128" width="13.28515625" style="2" customWidth="1"/>
    <col min="16129" max="16129" width="13.140625" style="2" customWidth="1"/>
    <col min="16130" max="16130" width="12.5703125" style="2" customWidth="1"/>
    <col min="16131" max="16131" width="12.42578125" style="2" customWidth="1"/>
    <col min="16132" max="16132" width="15.140625" style="2" customWidth="1"/>
    <col min="16133" max="16384" width="11.42578125" style="2"/>
  </cols>
  <sheetData>
    <row r="1" spans="1:9" s="39" customFormat="1" x14ac:dyDescent="0.2">
      <c r="A1" s="40"/>
      <c r="B1" s="40"/>
      <c r="C1" s="40"/>
      <c r="D1" s="40"/>
      <c r="E1" s="40"/>
      <c r="F1" s="40"/>
      <c r="G1" s="40"/>
      <c r="H1" s="40"/>
      <c r="I1" s="41"/>
    </row>
    <row r="2" spans="1:9" s="9" customFormat="1" ht="12.75" customHeight="1" x14ac:dyDescent="0.2">
      <c r="A2" s="45" t="s">
        <v>40</v>
      </c>
      <c r="B2" s="45"/>
      <c r="C2" s="45"/>
      <c r="D2" s="45"/>
      <c r="E2" s="45"/>
      <c r="F2" s="45"/>
      <c r="G2" s="45"/>
      <c r="H2" s="45"/>
      <c r="I2" s="8"/>
    </row>
    <row r="3" spans="1:9" s="9" customFormat="1" ht="15" customHeight="1" x14ac:dyDescent="0.2">
      <c r="A3" s="45" t="s">
        <v>37</v>
      </c>
      <c r="B3" s="45"/>
      <c r="C3" s="45"/>
      <c r="D3" s="45"/>
      <c r="E3" s="45"/>
      <c r="F3" s="45"/>
      <c r="G3" s="45"/>
      <c r="H3" s="45"/>
      <c r="I3" s="8"/>
    </row>
    <row r="4" spans="1:9" s="9" customFormat="1" ht="12.75" customHeight="1" x14ac:dyDescent="0.2">
      <c r="A4" s="45" t="s">
        <v>38</v>
      </c>
      <c r="B4" s="45"/>
      <c r="C4" s="45"/>
      <c r="D4" s="45"/>
      <c r="E4" s="45"/>
      <c r="F4" s="45"/>
      <c r="G4" s="45"/>
      <c r="H4" s="45"/>
      <c r="I4" s="8"/>
    </row>
    <row r="5" spans="1:9" ht="8.25" customHeight="1" x14ac:dyDescent="0.2">
      <c r="A5" s="48"/>
      <c r="B5" s="49"/>
      <c r="C5" s="49"/>
      <c r="D5" s="49"/>
      <c r="E5" s="49"/>
      <c r="F5" s="49"/>
      <c r="G5" s="12"/>
      <c r="H5" s="13"/>
    </row>
    <row r="6" spans="1:9" ht="48" customHeight="1" x14ac:dyDescent="0.2">
      <c r="A6" s="50" t="s">
        <v>39</v>
      </c>
      <c r="B6" s="52" t="s">
        <v>0</v>
      </c>
      <c r="C6" s="53"/>
      <c r="D6" s="53"/>
      <c r="E6" s="53"/>
      <c r="F6" s="53"/>
      <c r="G6" s="53"/>
      <c r="H6" s="53"/>
    </row>
    <row r="7" spans="1:9" ht="48" customHeight="1" x14ac:dyDescent="0.2">
      <c r="A7" s="51"/>
      <c r="B7" s="3" t="s">
        <v>1</v>
      </c>
      <c r="C7" s="4" t="s">
        <v>2</v>
      </c>
      <c r="D7" s="4" t="s">
        <v>3</v>
      </c>
      <c r="E7" s="4" t="s">
        <v>4</v>
      </c>
      <c r="F7" s="10" t="s">
        <v>20</v>
      </c>
      <c r="G7" s="11" t="s">
        <v>21</v>
      </c>
      <c r="H7" s="11" t="s">
        <v>19</v>
      </c>
    </row>
    <row r="8" spans="1:9" s="9" customFormat="1" ht="26.25" customHeight="1" x14ac:dyDescent="0.2">
      <c r="A8" s="14" t="s">
        <v>5</v>
      </c>
      <c r="B8" s="15">
        <f>SUM(B9:B20)</f>
        <v>5210</v>
      </c>
      <c r="C8" s="15">
        <f>SUM(C9:C20)</f>
        <v>4825</v>
      </c>
      <c r="D8" s="15">
        <f>SUM(D9:D20)</f>
        <v>343</v>
      </c>
      <c r="E8" s="15">
        <f>SUM(E9:E20)</f>
        <v>9</v>
      </c>
      <c r="F8" s="15">
        <f t="shared" ref="F8:H8" si="0">SUM(F9:F20)</f>
        <v>7</v>
      </c>
      <c r="G8" s="15">
        <f t="shared" si="0"/>
        <v>11</v>
      </c>
      <c r="H8" s="15">
        <f t="shared" si="0"/>
        <v>15</v>
      </c>
      <c r="I8" s="8"/>
    </row>
    <row r="9" spans="1:9" s="9" customFormat="1" ht="21.95" customHeight="1" x14ac:dyDescent="0.2">
      <c r="A9" s="35" t="s">
        <v>22</v>
      </c>
      <c r="B9" s="17">
        <f>SUM(C9:H9)</f>
        <v>4627</v>
      </c>
      <c r="C9" s="18">
        <f>C23+C31+C43+C52+C60</f>
        <v>4374</v>
      </c>
      <c r="D9" s="18">
        <f t="shared" ref="D9:H9" si="1">D23+D31+D43+D52+D60</f>
        <v>250</v>
      </c>
      <c r="E9" s="18">
        <f t="shared" si="1"/>
        <v>3</v>
      </c>
      <c r="F9" s="18">
        <f t="shared" si="1"/>
        <v>0</v>
      </c>
      <c r="G9" s="18">
        <f t="shared" si="1"/>
        <v>0</v>
      </c>
      <c r="H9" s="18">
        <f t="shared" si="1"/>
        <v>0</v>
      </c>
      <c r="I9" s="8"/>
    </row>
    <row r="10" spans="1:9" s="9" customFormat="1" ht="21.95" customHeight="1" x14ac:dyDescent="0.2">
      <c r="A10" s="35" t="s">
        <v>23</v>
      </c>
      <c r="B10" s="17">
        <f>SUM(C10:H10)</f>
        <v>197</v>
      </c>
      <c r="C10" s="18">
        <f t="shared" ref="C10:G10" si="2">C24+C32+C44+C53</f>
        <v>152</v>
      </c>
      <c r="D10" s="18">
        <f t="shared" si="2"/>
        <v>45</v>
      </c>
      <c r="E10" s="18">
        <f t="shared" si="2"/>
        <v>0</v>
      </c>
      <c r="F10" s="18">
        <f t="shared" si="2"/>
        <v>0</v>
      </c>
      <c r="G10" s="18">
        <f t="shared" si="2"/>
        <v>0</v>
      </c>
      <c r="H10" s="18">
        <f>H24+H32+H44+H53</f>
        <v>0</v>
      </c>
      <c r="I10" s="8"/>
    </row>
    <row r="11" spans="1:9" s="9" customFormat="1" ht="21.95" customHeight="1" x14ac:dyDescent="0.2">
      <c r="A11" s="35" t="s">
        <v>24</v>
      </c>
      <c r="B11" s="17">
        <f>SUM(C11:H11)</f>
        <v>212</v>
      </c>
      <c r="C11" s="18">
        <f t="shared" ref="C11:H12" si="3">C25+C33+C45+C54+C61</f>
        <v>154</v>
      </c>
      <c r="D11" s="18">
        <f t="shared" si="3"/>
        <v>25</v>
      </c>
      <c r="E11" s="18">
        <f t="shared" si="3"/>
        <v>3</v>
      </c>
      <c r="F11" s="18">
        <f t="shared" si="3"/>
        <v>4</v>
      </c>
      <c r="G11" s="18">
        <f t="shared" si="3"/>
        <v>11</v>
      </c>
      <c r="H11" s="18">
        <f t="shared" si="3"/>
        <v>15</v>
      </c>
      <c r="I11" s="8"/>
    </row>
    <row r="12" spans="1:9" s="9" customFormat="1" ht="21.95" customHeight="1" x14ac:dyDescent="0.2">
      <c r="A12" s="35" t="s">
        <v>6</v>
      </c>
      <c r="B12" s="17">
        <f>SUM(C12:H12)</f>
        <v>87</v>
      </c>
      <c r="C12" s="18">
        <f t="shared" si="3"/>
        <v>77</v>
      </c>
      <c r="D12" s="18">
        <f t="shared" si="3"/>
        <v>9</v>
      </c>
      <c r="E12" s="18">
        <f t="shared" si="3"/>
        <v>0</v>
      </c>
      <c r="F12" s="18">
        <f t="shared" si="3"/>
        <v>1</v>
      </c>
      <c r="G12" s="18">
        <f t="shared" si="3"/>
        <v>0</v>
      </c>
      <c r="H12" s="18">
        <f t="shared" si="3"/>
        <v>0</v>
      </c>
      <c r="I12" s="8"/>
    </row>
    <row r="13" spans="1:9" s="9" customFormat="1" ht="21.95" customHeight="1" x14ac:dyDescent="0.2">
      <c r="A13" s="37" t="s">
        <v>29</v>
      </c>
      <c r="B13" s="17">
        <f>SUM(C13:H13)</f>
        <v>2</v>
      </c>
      <c r="C13" s="18">
        <f>+C35</f>
        <v>1</v>
      </c>
      <c r="D13" s="18">
        <f t="shared" ref="D13:H13" si="4">+D35</f>
        <v>1</v>
      </c>
      <c r="E13" s="18">
        <f t="shared" si="4"/>
        <v>0</v>
      </c>
      <c r="F13" s="18">
        <f t="shared" si="4"/>
        <v>0</v>
      </c>
      <c r="G13" s="18">
        <f t="shared" si="4"/>
        <v>0</v>
      </c>
      <c r="H13" s="18">
        <f t="shared" si="4"/>
        <v>0</v>
      </c>
      <c r="I13" s="8"/>
    </row>
    <row r="14" spans="1:9" s="9" customFormat="1" ht="21.95" customHeight="1" x14ac:dyDescent="0.2">
      <c r="A14" s="35" t="s">
        <v>7</v>
      </c>
      <c r="B14" s="17">
        <f t="shared" ref="B14:B16" si="5">SUM(C14:H14)</f>
        <v>14</v>
      </c>
      <c r="C14" s="18">
        <f>C36+C63</f>
        <v>12</v>
      </c>
      <c r="D14" s="18">
        <f t="shared" ref="D14:H14" si="6">D36+D63</f>
        <v>2</v>
      </c>
      <c r="E14" s="18">
        <f t="shared" si="6"/>
        <v>0</v>
      </c>
      <c r="F14" s="18">
        <f t="shared" si="6"/>
        <v>0</v>
      </c>
      <c r="G14" s="18">
        <f t="shared" si="6"/>
        <v>0</v>
      </c>
      <c r="H14" s="18">
        <f t="shared" si="6"/>
        <v>0</v>
      </c>
      <c r="I14" s="8"/>
    </row>
    <row r="15" spans="1:9" s="9" customFormat="1" ht="21.95" customHeight="1" x14ac:dyDescent="0.2">
      <c r="A15" s="37" t="s">
        <v>30</v>
      </c>
      <c r="B15" s="17">
        <f>SUM(C15:H15)</f>
        <v>1</v>
      </c>
      <c r="C15" s="18">
        <f t="shared" ref="C15:G15" si="7">+C64</f>
        <v>1</v>
      </c>
      <c r="D15" s="18">
        <f t="shared" si="7"/>
        <v>0</v>
      </c>
      <c r="E15" s="18">
        <f t="shared" si="7"/>
        <v>0</v>
      </c>
      <c r="F15" s="18">
        <f t="shared" si="7"/>
        <v>0</v>
      </c>
      <c r="G15" s="18">
        <f t="shared" si="7"/>
        <v>0</v>
      </c>
      <c r="H15" s="18">
        <f>+H64</f>
        <v>0</v>
      </c>
      <c r="I15" s="8"/>
    </row>
    <row r="16" spans="1:9" s="9" customFormat="1" ht="21.95" customHeight="1" x14ac:dyDescent="0.2">
      <c r="A16" s="35" t="s">
        <v>8</v>
      </c>
      <c r="B16" s="17">
        <f t="shared" si="5"/>
        <v>15</v>
      </c>
      <c r="C16" s="18">
        <f t="shared" ref="C16:H16" si="8">C27+C37+C47+C56+C65</f>
        <v>7</v>
      </c>
      <c r="D16" s="18">
        <f t="shared" si="8"/>
        <v>4</v>
      </c>
      <c r="E16" s="18">
        <f t="shared" si="8"/>
        <v>3</v>
      </c>
      <c r="F16" s="18">
        <f t="shared" si="8"/>
        <v>1</v>
      </c>
      <c r="G16" s="18">
        <f t="shared" si="8"/>
        <v>0</v>
      </c>
      <c r="H16" s="18">
        <f t="shared" si="8"/>
        <v>0</v>
      </c>
      <c r="I16" s="8"/>
    </row>
    <row r="17" spans="1:9" s="9" customFormat="1" ht="21.95" customHeight="1" x14ac:dyDescent="0.2">
      <c r="A17" s="36" t="s">
        <v>9</v>
      </c>
      <c r="B17" s="17">
        <f t="shared" ref="B17" si="9">SUM(C17:H17)</f>
        <v>3</v>
      </c>
      <c r="C17" s="18">
        <f t="shared" ref="C17:G17" si="10">C38</f>
        <v>0</v>
      </c>
      <c r="D17" s="18">
        <f t="shared" si="10"/>
        <v>3</v>
      </c>
      <c r="E17" s="18">
        <f t="shared" si="10"/>
        <v>0</v>
      </c>
      <c r="F17" s="18">
        <f t="shared" si="10"/>
        <v>0</v>
      </c>
      <c r="G17" s="18">
        <f t="shared" si="10"/>
        <v>0</v>
      </c>
      <c r="H17" s="18">
        <f>H38</f>
        <v>0</v>
      </c>
      <c r="I17" s="8"/>
    </row>
    <row r="18" spans="1:9" s="8" customFormat="1" ht="21.95" customHeight="1" x14ac:dyDescent="0.2">
      <c r="A18" s="35" t="s">
        <v>10</v>
      </c>
      <c r="B18" s="17">
        <f>SUM(C18:H18)</f>
        <v>19</v>
      </c>
      <c r="C18" s="18">
        <f t="shared" ref="C18:G18" si="11">+C39+C48+C57+C66</f>
        <v>18</v>
      </c>
      <c r="D18" s="18">
        <f t="shared" si="11"/>
        <v>1</v>
      </c>
      <c r="E18" s="18">
        <f t="shared" si="11"/>
        <v>0</v>
      </c>
      <c r="F18" s="18">
        <f t="shared" si="11"/>
        <v>0</v>
      </c>
      <c r="G18" s="18">
        <f t="shared" si="11"/>
        <v>0</v>
      </c>
      <c r="H18" s="18">
        <f>+H39+H48+H57+H66</f>
        <v>0</v>
      </c>
    </row>
    <row r="19" spans="1:9" s="8" customFormat="1" ht="21.95" customHeight="1" x14ac:dyDescent="0.2">
      <c r="A19" s="35" t="s">
        <v>11</v>
      </c>
      <c r="B19" s="17">
        <f>SUM(C19:H19)</f>
        <v>5</v>
      </c>
      <c r="C19" s="18">
        <f t="shared" ref="C19:G19" si="12">C28+C40</f>
        <v>3</v>
      </c>
      <c r="D19" s="18">
        <f t="shared" si="12"/>
        <v>2</v>
      </c>
      <c r="E19" s="18">
        <f t="shared" si="12"/>
        <v>0</v>
      </c>
      <c r="F19" s="18">
        <f t="shared" si="12"/>
        <v>0</v>
      </c>
      <c r="G19" s="18">
        <f t="shared" si="12"/>
        <v>0</v>
      </c>
      <c r="H19" s="18">
        <f>H28+H40</f>
        <v>0</v>
      </c>
    </row>
    <row r="20" spans="1:9" s="8" customFormat="1" ht="21.95" customHeight="1" x14ac:dyDescent="0.2">
      <c r="A20" s="37" t="s">
        <v>28</v>
      </c>
      <c r="B20" s="17">
        <f>SUM(C20:H20)</f>
        <v>28</v>
      </c>
      <c r="C20" s="18">
        <f t="shared" ref="C20:G20" si="13">C41+C49+C58</f>
        <v>26</v>
      </c>
      <c r="D20" s="18">
        <f t="shared" si="13"/>
        <v>1</v>
      </c>
      <c r="E20" s="18">
        <f t="shared" si="13"/>
        <v>0</v>
      </c>
      <c r="F20" s="18">
        <f t="shared" si="13"/>
        <v>1</v>
      </c>
      <c r="G20" s="18">
        <f t="shared" si="13"/>
        <v>0</v>
      </c>
      <c r="H20" s="18">
        <f>H41+H49+H58</f>
        <v>0</v>
      </c>
    </row>
    <row r="21" spans="1:9" s="8" customFormat="1" ht="23.25" customHeight="1" x14ac:dyDescent="0.2">
      <c r="A21" s="22" t="s">
        <v>13</v>
      </c>
      <c r="B21" s="18">
        <f>B22</f>
        <v>138</v>
      </c>
      <c r="C21" s="18">
        <f>C22</f>
        <v>115</v>
      </c>
      <c r="D21" s="18">
        <f t="shared" ref="D21:H21" si="14">D22</f>
        <v>21</v>
      </c>
      <c r="E21" s="18">
        <f t="shared" si="14"/>
        <v>2</v>
      </c>
      <c r="F21" s="18">
        <f t="shared" si="14"/>
        <v>0</v>
      </c>
      <c r="G21" s="18">
        <f t="shared" si="14"/>
        <v>0</v>
      </c>
      <c r="H21" s="18">
        <f t="shared" si="14"/>
        <v>0</v>
      </c>
    </row>
    <row r="22" spans="1:9" s="8" customFormat="1" ht="20.100000000000001" customHeight="1" x14ac:dyDescent="0.2">
      <c r="A22" s="23" t="s">
        <v>13</v>
      </c>
      <c r="B22" s="24">
        <f t="shared" ref="B22:H22" si="15">SUM(B23:B28)</f>
        <v>138</v>
      </c>
      <c r="C22" s="24">
        <f t="shared" si="15"/>
        <v>115</v>
      </c>
      <c r="D22" s="24">
        <f t="shared" si="15"/>
        <v>21</v>
      </c>
      <c r="E22" s="24">
        <f t="shared" si="15"/>
        <v>2</v>
      </c>
      <c r="F22" s="24">
        <f t="shared" si="15"/>
        <v>0</v>
      </c>
      <c r="G22" s="24">
        <f t="shared" si="15"/>
        <v>0</v>
      </c>
      <c r="H22" s="24">
        <f t="shared" si="15"/>
        <v>0</v>
      </c>
    </row>
    <row r="23" spans="1:9" s="9" customFormat="1" ht="21.95" customHeight="1" x14ac:dyDescent="0.2">
      <c r="A23" s="16" t="s">
        <v>22</v>
      </c>
      <c r="B23" s="17">
        <f>SUM(C23:H23)</f>
        <v>113</v>
      </c>
      <c r="C23" s="25">
        <f t="shared" ref="C23:H23" si="16">C77+C112+C154+C198</f>
        <v>97</v>
      </c>
      <c r="D23" s="25">
        <f t="shared" si="16"/>
        <v>16</v>
      </c>
      <c r="E23" s="25">
        <f t="shared" si="16"/>
        <v>0</v>
      </c>
      <c r="F23" s="25">
        <f t="shared" si="16"/>
        <v>0</v>
      </c>
      <c r="G23" s="25">
        <f t="shared" si="16"/>
        <v>0</v>
      </c>
      <c r="H23" s="26">
        <f t="shared" si="16"/>
        <v>0</v>
      </c>
      <c r="I23" s="8"/>
    </row>
    <row r="24" spans="1:9" s="9" customFormat="1" ht="21.95" customHeight="1" x14ac:dyDescent="0.2">
      <c r="A24" s="16" t="s">
        <v>23</v>
      </c>
      <c r="B24" s="17">
        <f t="shared" ref="B24:B28" si="17">SUM(C24:H24)</f>
        <v>2</v>
      </c>
      <c r="C24" s="26">
        <f t="shared" ref="C24:G24" si="18">+C113+C155</f>
        <v>1</v>
      </c>
      <c r="D24" s="26">
        <f t="shared" si="18"/>
        <v>1</v>
      </c>
      <c r="E24" s="26">
        <f t="shared" si="18"/>
        <v>0</v>
      </c>
      <c r="F24" s="26">
        <f t="shared" si="18"/>
        <v>0</v>
      </c>
      <c r="G24" s="26">
        <f t="shared" si="18"/>
        <v>0</v>
      </c>
      <c r="H24" s="26">
        <f>+H113+H155</f>
        <v>0</v>
      </c>
      <c r="I24" s="8"/>
    </row>
    <row r="25" spans="1:9" s="9" customFormat="1" ht="21.95" customHeight="1" x14ac:dyDescent="0.2">
      <c r="A25" s="16" t="s">
        <v>24</v>
      </c>
      <c r="B25" s="17">
        <f t="shared" si="17"/>
        <v>13</v>
      </c>
      <c r="C25" s="26">
        <f t="shared" ref="C25:G25" si="19">+C156</f>
        <v>13</v>
      </c>
      <c r="D25" s="26">
        <f t="shared" si="19"/>
        <v>0</v>
      </c>
      <c r="E25" s="26">
        <f t="shared" si="19"/>
        <v>0</v>
      </c>
      <c r="F25" s="26">
        <f t="shared" si="19"/>
        <v>0</v>
      </c>
      <c r="G25" s="26">
        <f t="shared" si="19"/>
        <v>0</v>
      </c>
      <c r="H25" s="26">
        <f>+H156</f>
        <v>0</v>
      </c>
      <c r="I25" s="8"/>
    </row>
    <row r="26" spans="1:9" s="9" customFormat="1" ht="21.95" customHeight="1" x14ac:dyDescent="0.2">
      <c r="A26" s="16" t="s">
        <v>6</v>
      </c>
      <c r="B26" s="17">
        <f t="shared" si="17"/>
        <v>4</v>
      </c>
      <c r="C26" s="26">
        <f t="shared" ref="C26:G26" si="20">C78+C114</f>
        <v>1</v>
      </c>
      <c r="D26" s="26">
        <f t="shared" si="20"/>
        <v>3</v>
      </c>
      <c r="E26" s="26">
        <f t="shared" si="20"/>
        <v>0</v>
      </c>
      <c r="F26" s="26">
        <f t="shared" si="20"/>
        <v>0</v>
      </c>
      <c r="G26" s="26">
        <f t="shared" si="20"/>
        <v>0</v>
      </c>
      <c r="H26" s="26">
        <f>H78+H114</f>
        <v>0</v>
      </c>
      <c r="I26" s="8"/>
    </row>
    <row r="27" spans="1:9" s="9" customFormat="1" ht="21.95" customHeight="1" x14ac:dyDescent="0.2">
      <c r="A27" s="16" t="s">
        <v>8</v>
      </c>
      <c r="B27" s="17">
        <f>SUM(C27:H27)</f>
        <v>3</v>
      </c>
      <c r="C27" s="26">
        <f t="shared" ref="C27:G27" si="21">+C199</f>
        <v>1</v>
      </c>
      <c r="D27" s="26">
        <f t="shared" si="21"/>
        <v>0</v>
      </c>
      <c r="E27" s="26">
        <f t="shared" si="21"/>
        <v>2</v>
      </c>
      <c r="F27" s="26">
        <f t="shared" si="21"/>
        <v>0</v>
      </c>
      <c r="G27" s="26">
        <f t="shared" si="21"/>
        <v>0</v>
      </c>
      <c r="H27" s="26">
        <f>+H199</f>
        <v>0</v>
      </c>
      <c r="I27" s="8"/>
    </row>
    <row r="28" spans="1:9" s="8" customFormat="1" ht="21.95" customHeight="1" x14ac:dyDescent="0.2">
      <c r="A28" s="16" t="s">
        <v>11</v>
      </c>
      <c r="B28" s="17">
        <f t="shared" si="17"/>
        <v>3</v>
      </c>
      <c r="C28" s="26">
        <f t="shared" ref="C28:G28" si="22">C200</f>
        <v>2</v>
      </c>
      <c r="D28" s="26">
        <f t="shared" si="22"/>
        <v>1</v>
      </c>
      <c r="E28" s="26">
        <f t="shared" si="22"/>
        <v>0</v>
      </c>
      <c r="F28" s="26">
        <f t="shared" si="22"/>
        <v>0</v>
      </c>
      <c r="G28" s="26">
        <f t="shared" si="22"/>
        <v>0</v>
      </c>
      <c r="H28" s="26">
        <f>H200</f>
        <v>0</v>
      </c>
    </row>
    <row r="29" spans="1:9" s="8" customFormat="1" ht="25.5" customHeight="1" x14ac:dyDescent="0.2">
      <c r="A29" s="27" t="s">
        <v>15</v>
      </c>
      <c r="B29" s="18">
        <f t="shared" ref="B29:H29" si="23">B30+B42</f>
        <v>2493</v>
      </c>
      <c r="C29" s="18">
        <f t="shared" si="23"/>
        <v>2275</v>
      </c>
      <c r="D29" s="18">
        <f t="shared" si="23"/>
        <v>183</v>
      </c>
      <c r="E29" s="18">
        <f t="shared" si="23"/>
        <v>6</v>
      </c>
      <c r="F29" s="18">
        <f t="shared" si="23"/>
        <v>6</v>
      </c>
      <c r="G29" s="18">
        <f t="shared" si="23"/>
        <v>8</v>
      </c>
      <c r="H29" s="18">
        <f t="shared" si="23"/>
        <v>15</v>
      </c>
    </row>
    <row r="30" spans="1:9" s="9" customFormat="1" ht="20.100000000000001" customHeight="1" x14ac:dyDescent="0.2">
      <c r="A30" s="23" t="s">
        <v>15</v>
      </c>
      <c r="B30" s="24">
        <f t="shared" ref="B30:H30" si="24">SUM(B31:B41)</f>
        <v>2366</v>
      </c>
      <c r="C30" s="24">
        <f t="shared" si="24"/>
        <v>2240</v>
      </c>
      <c r="D30" s="24">
        <f t="shared" si="24"/>
        <v>92</v>
      </c>
      <c r="E30" s="24">
        <f t="shared" si="24"/>
        <v>5</v>
      </c>
      <c r="F30" s="24">
        <f t="shared" si="24"/>
        <v>6</v>
      </c>
      <c r="G30" s="24">
        <f t="shared" si="24"/>
        <v>8</v>
      </c>
      <c r="H30" s="24">
        <f t="shared" si="24"/>
        <v>15</v>
      </c>
      <c r="I30" s="8"/>
    </row>
    <row r="31" spans="1:9" s="9" customFormat="1" ht="20.100000000000001" customHeight="1" x14ac:dyDescent="0.2">
      <c r="A31" s="16" t="s">
        <v>22</v>
      </c>
      <c r="B31" s="17">
        <f>SUM(C31:H31)</f>
        <v>1938</v>
      </c>
      <c r="C31" s="25">
        <f t="shared" ref="C31:H34" si="25">C81+C117+C159+C203</f>
        <v>1879</v>
      </c>
      <c r="D31" s="25">
        <f t="shared" si="25"/>
        <v>56</v>
      </c>
      <c r="E31" s="25">
        <f t="shared" si="25"/>
        <v>3</v>
      </c>
      <c r="F31" s="25">
        <f t="shared" si="25"/>
        <v>0</v>
      </c>
      <c r="G31" s="25">
        <f t="shared" si="25"/>
        <v>0</v>
      </c>
      <c r="H31" s="26">
        <f t="shared" si="25"/>
        <v>0</v>
      </c>
      <c r="I31" s="8"/>
    </row>
    <row r="32" spans="1:9" s="9" customFormat="1" ht="20.100000000000001" customHeight="1" x14ac:dyDescent="0.2">
      <c r="A32" s="16" t="s">
        <v>23</v>
      </c>
      <c r="B32" s="17">
        <f t="shared" ref="B32:B41" si="26">SUM(C32:H32)</f>
        <v>147</v>
      </c>
      <c r="C32" s="25">
        <f t="shared" si="25"/>
        <v>145</v>
      </c>
      <c r="D32" s="25">
        <f t="shared" si="25"/>
        <v>2</v>
      </c>
      <c r="E32" s="25">
        <f t="shared" si="25"/>
        <v>0</v>
      </c>
      <c r="F32" s="25">
        <f t="shared" si="25"/>
        <v>0</v>
      </c>
      <c r="G32" s="25">
        <f t="shared" si="25"/>
        <v>0</v>
      </c>
      <c r="H32" s="26">
        <f t="shared" si="25"/>
        <v>0</v>
      </c>
      <c r="I32" s="8"/>
    </row>
    <row r="33" spans="1:9" s="9" customFormat="1" ht="20.100000000000001" customHeight="1" x14ac:dyDescent="0.2">
      <c r="A33" s="16" t="s">
        <v>24</v>
      </c>
      <c r="B33" s="17">
        <f t="shared" ref="B33:B37" si="27">SUM(C33:H33)</f>
        <v>154</v>
      </c>
      <c r="C33" s="25">
        <f t="shared" si="25"/>
        <v>107</v>
      </c>
      <c r="D33" s="25">
        <f t="shared" si="25"/>
        <v>20</v>
      </c>
      <c r="E33" s="25">
        <f t="shared" si="25"/>
        <v>1</v>
      </c>
      <c r="F33" s="25">
        <f t="shared" si="25"/>
        <v>3</v>
      </c>
      <c r="G33" s="25">
        <f t="shared" si="25"/>
        <v>8</v>
      </c>
      <c r="H33" s="26">
        <f t="shared" si="25"/>
        <v>15</v>
      </c>
      <c r="I33" s="8"/>
    </row>
    <row r="34" spans="1:9" s="9" customFormat="1" ht="20.100000000000001" customHeight="1" x14ac:dyDescent="0.2">
      <c r="A34" s="16" t="s">
        <v>6</v>
      </c>
      <c r="B34" s="17">
        <f t="shared" si="27"/>
        <v>62</v>
      </c>
      <c r="C34" s="25">
        <f t="shared" si="25"/>
        <v>58</v>
      </c>
      <c r="D34" s="25">
        <f t="shared" si="25"/>
        <v>3</v>
      </c>
      <c r="E34" s="25">
        <f t="shared" si="25"/>
        <v>0</v>
      </c>
      <c r="F34" s="25">
        <f t="shared" si="25"/>
        <v>1</v>
      </c>
      <c r="G34" s="25">
        <f t="shared" si="25"/>
        <v>0</v>
      </c>
      <c r="H34" s="26">
        <f t="shared" si="25"/>
        <v>0</v>
      </c>
      <c r="I34" s="8"/>
    </row>
    <row r="35" spans="1:9" s="9" customFormat="1" ht="20.100000000000001" customHeight="1" x14ac:dyDescent="0.2">
      <c r="A35" s="16" t="s">
        <v>29</v>
      </c>
      <c r="B35" s="17">
        <f t="shared" si="27"/>
        <v>2</v>
      </c>
      <c r="C35" s="26">
        <f t="shared" ref="C35:G35" si="28">C163+C208</f>
        <v>1</v>
      </c>
      <c r="D35" s="26">
        <f t="shared" si="28"/>
        <v>1</v>
      </c>
      <c r="E35" s="26">
        <f t="shared" si="28"/>
        <v>0</v>
      </c>
      <c r="F35" s="26">
        <f t="shared" si="28"/>
        <v>0</v>
      </c>
      <c r="G35" s="26">
        <f t="shared" si="28"/>
        <v>0</v>
      </c>
      <c r="H35" s="26">
        <f>H163+H208</f>
        <v>0</v>
      </c>
      <c r="I35" s="8"/>
    </row>
    <row r="36" spans="1:9" s="9" customFormat="1" ht="20.100000000000001" customHeight="1" x14ac:dyDescent="0.2">
      <c r="A36" s="16" t="s">
        <v>7</v>
      </c>
      <c r="B36" s="17">
        <f t="shared" si="27"/>
        <v>13</v>
      </c>
      <c r="C36" s="25">
        <f t="shared" ref="C36:H36" si="29">C85+C121+C164+C209</f>
        <v>11</v>
      </c>
      <c r="D36" s="25">
        <f t="shared" si="29"/>
        <v>2</v>
      </c>
      <c r="E36" s="25">
        <f t="shared" si="29"/>
        <v>0</v>
      </c>
      <c r="F36" s="25">
        <f t="shared" si="29"/>
        <v>0</v>
      </c>
      <c r="G36" s="25">
        <f t="shared" si="29"/>
        <v>0</v>
      </c>
      <c r="H36" s="26">
        <f t="shared" si="29"/>
        <v>0</v>
      </c>
      <c r="I36" s="8"/>
    </row>
    <row r="37" spans="1:9" s="9" customFormat="1" ht="20.100000000000001" customHeight="1" x14ac:dyDescent="0.2">
      <c r="A37" s="16" t="s">
        <v>8</v>
      </c>
      <c r="B37" s="17">
        <f t="shared" si="27"/>
        <v>6</v>
      </c>
      <c r="C37" s="26">
        <f t="shared" ref="C37:G37" si="30">+C210</f>
        <v>1</v>
      </c>
      <c r="D37" s="26">
        <f t="shared" si="30"/>
        <v>3</v>
      </c>
      <c r="E37" s="26">
        <f t="shared" si="30"/>
        <v>1</v>
      </c>
      <c r="F37" s="26">
        <f t="shared" si="30"/>
        <v>1</v>
      </c>
      <c r="G37" s="26">
        <f t="shared" si="30"/>
        <v>0</v>
      </c>
      <c r="H37" s="26">
        <f>+H210</f>
        <v>0</v>
      </c>
      <c r="I37" s="8"/>
    </row>
    <row r="38" spans="1:9" s="9" customFormat="1" ht="20.100000000000001" customHeight="1" x14ac:dyDescent="0.2">
      <c r="A38" s="16" t="s">
        <v>9</v>
      </c>
      <c r="B38" s="17">
        <f t="shared" si="26"/>
        <v>3</v>
      </c>
      <c r="C38" s="26">
        <f t="shared" ref="C38:G38" si="31">+C211</f>
        <v>0</v>
      </c>
      <c r="D38" s="26">
        <f t="shared" si="31"/>
        <v>3</v>
      </c>
      <c r="E38" s="26">
        <f t="shared" si="31"/>
        <v>0</v>
      </c>
      <c r="F38" s="26">
        <f t="shared" si="31"/>
        <v>0</v>
      </c>
      <c r="G38" s="26">
        <f t="shared" si="31"/>
        <v>0</v>
      </c>
      <c r="H38" s="26">
        <f>+H211</f>
        <v>0</v>
      </c>
      <c r="I38" s="8"/>
    </row>
    <row r="39" spans="1:9" s="8" customFormat="1" ht="20.100000000000001" customHeight="1" x14ac:dyDescent="0.2">
      <c r="A39" s="16" t="s">
        <v>10</v>
      </c>
      <c r="B39" s="17">
        <f t="shared" si="26"/>
        <v>14</v>
      </c>
      <c r="C39" s="26">
        <f t="shared" ref="C39:G39" si="32">+C122+C165+C212</f>
        <v>14</v>
      </c>
      <c r="D39" s="26">
        <f t="shared" si="32"/>
        <v>0</v>
      </c>
      <c r="E39" s="26">
        <f t="shared" si="32"/>
        <v>0</v>
      </c>
      <c r="F39" s="26">
        <f t="shared" si="32"/>
        <v>0</v>
      </c>
      <c r="G39" s="26">
        <f t="shared" si="32"/>
        <v>0</v>
      </c>
      <c r="H39" s="26">
        <f>+H122+H165+H212</f>
        <v>0</v>
      </c>
    </row>
    <row r="40" spans="1:9" s="8" customFormat="1" ht="20.100000000000001" customHeight="1" x14ac:dyDescent="0.2">
      <c r="A40" s="16" t="s">
        <v>11</v>
      </c>
      <c r="B40" s="17">
        <f t="shared" si="26"/>
        <v>2</v>
      </c>
      <c r="C40" s="26">
        <f t="shared" ref="C40:G40" si="33">+C166+C213</f>
        <v>1</v>
      </c>
      <c r="D40" s="26">
        <f t="shared" si="33"/>
        <v>1</v>
      </c>
      <c r="E40" s="26">
        <f t="shared" si="33"/>
        <v>0</v>
      </c>
      <c r="F40" s="26">
        <f t="shared" si="33"/>
        <v>0</v>
      </c>
      <c r="G40" s="26">
        <f t="shared" si="33"/>
        <v>0</v>
      </c>
      <c r="H40" s="26">
        <f>+H166+H213</f>
        <v>0</v>
      </c>
    </row>
    <row r="41" spans="1:9" s="8" customFormat="1" ht="20.100000000000001" customHeight="1" x14ac:dyDescent="0.2">
      <c r="A41" s="16" t="s">
        <v>28</v>
      </c>
      <c r="B41" s="17">
        <f t="shared" si="26"/>
        <v>25</v>
      </c>
      <c r="C41" s="26">
        <f t="shared" ref="C41:G41" si="34">+C123+C167+C214</f>
        <v>23</v>
      </c>
      <c r="D41" s="26">
        <f t="shared" si="34"/>
        <v>1</v>
      </c>
      <c r="E41" s="26">
        <f t="shared" si="34"/>
        <v>0</v>
      </c>
      <c r="F41" s="26">
        <f t="shared" si="34"/>
        <v>1</v>
      </c>
      <c r="G41" s="26">
        <f t="shared" si="34"/>
        <v>0</v>
      </c>
      <c r="H41" s="26">
        <f>+H123+H167+H214</f>
        <v>0</v>
      </c>
    </row>
    <row r="42" spans="1:9" s="9" customFormat="1" ht="21" customHeight="1" x14ac:dyDescent="0.2">
      <c r="A42" s="23" t="s">
        <v>16</v>
      </c>
      <c r="B42" s="24">
        <f t="shared" ref="B42:H42" si="35">SUM(B43:B49)</f>
        <v>127</v>
      </c>
      <c r="C42" s="24">
        <f t="shared" si="35"/>
        <v>35</v>
      </c>
      <c r="D42" s="24">
        <f t="shared" si="35"/>
        <v>91</v>
      </c>
      <c r="E42" s="24">
        <f t="shared" si="35"/>
        <v>1</v>
      </c>
      <c r="F42" s="24">
        <f t="shared" si="35"/>
        <v>0</v>
      </c>
      <c r="G42" s="24">
        <f t="shared" si="35"/>
        <v>0</v>
      </c>
      <c r="H42" s="24">
        <f t="shared" si="35"/>
        <v>0</v>
      </c>
      <c r="I42" s="8"/>
    </row>
    <row r="43" spans="1:9" s="9" customFormat="1" ht="21.95" customHeight="1" x14ac:dyDescent="0.2">
      <c r="A43" s="16" t="s">
        <v>22</v>
      </c>
      <c r="B43" s="17">
        <f>SUM(C43:H43)</f>
        <v>94</v>
      </c>
      <c r="C43" s="25">
        <f t="shared" ref="C43:H44" si="36">C87+C125+C169+C216</f>
        <v>19</v>
      </c>
      <c r="D43" s="25">
        <f t="shared" si="36"/>
        <v>75</v>
      </c>
      <c r="E43" s="25">
        <f t="shared" si="36"/>
        <v>0</v>
      </c>
      <c r="F43" s="25">
        <f t="shared" si="36"/>
        <v>0</v>
      </c>
      <c r="G43" s="25">
        <f t="shared" si="36"/>
        <v>0</v>
      </c>
      <c r="H43" s="26">
        <f t="shared" si="36"/>
        <v>0</v>
      </c>
      <c r="I43" s="8"/>
    </row>
    <row r="44" spans="1:9" s="9" customFormat="1" ht="21.95" customHeight="1" x14ac:dyDescent="0.2">
      <c r="A44" s="16" t="s">
        <v>23</v>
      </c>
      <c r="B44" s="17">
        <f t="shared" ref="B44:B49" si="37">SUM(C44:H44)</f>
        <v>12</v>
      </c>
      <c r="C44" s="25">
        <f t="shared" si="36"/>
        <v>0</v>
      </c>
      <c r="D44" s="25">
        <f t="shared" si="36"/>
        <v>12</v>
      </c>
      <c r="E44" s="25">
        <f t="shared" si="36"/>
        <v>0</v>
      </c>
      <c r="F44" s="25">
        <f t="shared" si="36"/>
        <v>0</v>
      </c>
      <c r="G44" s="25">
        <f t="shared" si="36"/>
        <v>0</v>
      </c>
      <c r="H44" s="26">
        <f t="shared" si="36"/>
        <v>0</v>
      </c>
      <c r="I44" s="8"/>
    </row>
    <row r="45" spans="1:9" s="9" customFormat="1" ht="21.95" customHeight="1" x14ac:dyDescent="0.2">
      <c r="A45" s="16" t="s">
        <v>24</v>
      </c>
      <c r="B45" s="17">
        <f t="shared" si="37"/>
        <v>4</v>
      </c>
      <c r="C45" s="26">
        <f t="shared" ref="C45:G45" si="38">C89+C218</f>
        <v>0</v>
      </c>
      <c r="D45" s="26">
        <f t="shared" si="38"/>
        <v>3</v>
      </c>
      <c r="E45" s="26">
        <f t="shared" si="38"/>
        <v>1</v>
      </c>
      <c r="F45" s="26">
        <f t="shared" si="38"/>
        <v>0</v>
      </c>
      <c r="G45" s="26">
        <f t="shared" si="38"/>
        <v>0</v>
      </c>
      <c r="H45" s="26">
        <f>H89+H218</f>
        <v>0</v>
      </c>
      <c r="I45" s="8"/>
    </row>
    <row r="46" spans="1:9" s="9" customFormat="1" ht="21.95" customHeight="1" x14ac:dyDescent="0.2">
      <c r="A46" s="16" t="s">
        <v>6</v>
      </c>
      <c r="B46" s="17">
        <f t="shared" si="37"/>
        <v>13</v>
      </c>
      <c r="C46" s="25">
        <f t="shared" ref="C46:H46" si="39">C90+C127+C171+C219</f>
        <v>13</v>
      </c>
      <c r="D46" s="25">
        <f t="shared" si="39"/>
        <v>0</v>
      </c>
      <c r="E46" s="25">
        <f t="shared" si="39"/>
        <v>0</v>
      </c>
      <c r="F46" s="25">
        <f t="shared" si="39"/>
        <v>0</v>
      </c>
      <c r="G46" s="25">
        <f t="shared" si="39"/>
        <v>0</v>
      </c>
      <c r="H46" s="26">
        <f t="shared" si="39"/>
        <v>0</v>
      </c>
      <c r="I46" s="8"/>
    </row>
    <row r="47" spans="1:9" s="9" customFormat="1" ht="21.95" customHeight="1" x14ac:dyDescent="0.2">
      <c r="A47" s="16" t="s">
        <v>8</v>
      </c>
      <c r="B47" s="17">
        <f t="shared" si="37"/>
        <v>1</v>
      </c>
      <c r="C47" s="26">
        <f t="shared" ref="C47:G47" si="40">C220</f>
        <v>0</v>
      </c>
      <c r="D47" s="26">
        <f t="shared" si="40"/>
        <v>1</v>
      </c>
      <c r="E47" s="26">
        <f t="shared" si="40"/>
        <v>0</v>
      </c>
      <c r="F47" s="26">
        <f t="shared" si="40"/>
        <v>0</v>
      </c>
      <c r="G47" s="26">
        <f t="shared" si="40"/>
        <v>0</v>
      </c>
      <c r="H47" s="26">
        <f>H220</f>
        <v>0</v>
      </c>
      <c r="I47" s="8"/>
    </row>
    <row r="48" spans="1:9" s="8" customFormat="1" ht="21.95" customHeight="1" x14ac:dyDescent="0.2">
      <c r="A48" s="16" t="s">
        <v>10</v>
      </c>
      <c r="B48" s="17">
        <f t="shared" si="37"/>
        <v>1</v>
      </c>
      <c r="C48" s="26">
        <f t="shared" ref="C48:G48" si="41">C91</f>
        <v>1</v>
      </c>
      <c r="D48" s="26">
        <f t="shared" si="41"/>
        <v>0</v>
      </c>
      <c r="E48" s="26">
        <f t="shared" si="41"/>
        <v>0</v>
      </c>
      <c r="F48" s="26">
        <f t="shared" si="41"/>
        <v>0</v>
      </c>
      <c r="G48" s="26">
        <f t="shared" si="41"/>
        <v>0</v>
      </c>
      <c r="H48" s="26">
        <f>H91</f>
        <v>0</v>
      </c>
    </row>
    <row r="49" spans="1:9" s="8" customFormat="1" ht="21.95" customHeight="1" x14ac:dyDescent="0.2">
      <c r="A49" s="16" t="s">
        <v>28</v>
      </c>
      <c r="B49" s="17">
        <f t="shared" si="37"/>
        <v>2</v>
      </c>
      <c r="C49" s="26">
        <f t="shared" ref="C49:G49" si="42">C172</f>
        <v>2</v>
      </c>
      <c r="D49" s="26">
        <f t="shared" si="42"/>
        <v>0</v>
      </c>
      <c r="E49" s="26">
        <f t="shared" si="42"/>
        <v>0</v>
      </c>
      <c r="F49" s="26">
        <f t="shared" si="42"/>
        <v>0</v>
      </c>
      <c r="G49" s="26">
        <f t="shared" si="42"/>
        <v>0</v>
      </c>
      <c r="H49" s="26">
        <f>H172</f>
        <v>0</v>
      </c>
    </row>
    <row r="50" spans="1:9" s="9" customFormat="1" ht="21" customHeight="1" x14ac:dyDescent="0.2">
      <c r="A50" s="27" t="s">
        <v>32</v>
      </c>
      <c r="B50" s="18">
        <f t="shared" ref="B50:H50" si="43">B51+B59</f>
        <v>2579</v>
      </c>
      <c r="C50" s="18">
        <f t="shared" si="43"/>
        <v>2435</v>
      </c>
      <c r="D50" s="18">
        <f t="shared" si="43"/>
        <v>139</v>
      </c>
      <c r="E50" s="18">
        <f t="shared" si="43"/>
        <v>1</v>
      </c>
      <c r="F50" s="18">
        <f t="shared" si="43"/>
        <v>1</v>
      </c>
      <c r="G50" s="18">
        <f t="shared" si="43"/>
        <v>3</v>
      </c>
      <c r="H50" s="18">
        <f t="shared" si="43"/>
        <v>0</v>
      </c>
      <c r="I50" s="8"/>
    </row>
    <row r="51" spans="1:9" s="8" customFormat="1" ht="21" customHeight="1" x14ac:dyDescent="0.2">
      <c r="A51" s="23" t="s">
        <v>12</v>
      </c>
      <c r="B51" s="24">
        <f t="shared" ref="B51:H51" si="44">SUM(B52:B58)</f>
        <v>1026</v>
      </c>
      <c r="C51" s="24">
        <f t="shared" si="44"/>
        <v>912</v>
      </c>
      <c r="D51" s="24">
        <f t="shared" si="44"/>
        <v>111</v>
      </c>
      <c r="E51" s="24">
        <f t="shared" si="44"/>
        <v>0</v>
      </c>
      <c r="F51" s="24">
        <f t="shared" si="44"/>
        <v>0</v>
      </c>
      <c r="G51" s="24">
        <f t="shared" si="44"/>
        <v>3</v>
      </c>
      <c r="H51" s="24">
        <f t="shared" si="44"/>
        <v>0</v>
      </c>
    </row>
    <row r="52" spans="1:9" s="9" customFormat="1" ht="21.95" customHeight="1" x14ac:dyDescent="0.2">
      <c r="A52" s="16" t="s">
        <v>22</v>
      </c>
      <c r="B52" s="17">
        <f>SUM(C52:H52)</f>
        <v>942</v>
      </c>
      <c r="C52" s="25">
        <f t="shared" ref="C52:H55" si="45">C94+C130+C175+C223</f>
        <v>866</v>
      </c>
      <c r="D52" s="25">
        <f t="shared" si="45"/>
        <v>76</v>
      </c>
      <c r="E52" s="25">
        <f t="shared" si="45"/>
        <v>0</v>
      </c>
      <c r="F52" s="25">
        <f t="shared" si="45"/>
        <v>0</v>
      </c>
      <c r="G52" s="25">
        <f t="shared" si="45"/>
        <v>0</v>
      </c>
      <c r="H52" s="26">
        <f t="shared" si="45"/>
        <v>0</v>
      </c>
      <c r="I52" s="8"/>
    </row>
    <row r="53" spans="1:9" s="9" customFormat="1" ht="21.95" customHeight="1" x14ac:dyDescent="0.2">
      <c r="A53" s="16" t="s">
        <v>23</v>
      </c>
      <c r="B53" s="17">
        <f t="shared" ref="B53:B58" si="46">SUM(C53:H53)</f>
        <v>36</v>
      </c>
      <c r="C53" s="25">
        <f t="shared" si="45"/>
        <v>6</v>
      </c>
      <c r="D53" s="25">
        <f t="shared" si="45"/>
        <v>30</v>
      </c>
      <c r="E53" s="25">
        <f t="shared" si="45"/>
        <v>0</v>
      </c>
      <c r="F53" s="25">
        <f t="shared" si="45"/>
        <v>0</v>
      </c>
      <c r="G53" s="25">
        <f t="shared" si="45"/>
        <v>0</v>
      </c>
      <c r="H53" s="26">
        <f t="shared" si="45"/>
        <v>0</v>
      </c>
      <c r="I53" s="8"/>
    </row>
    <row r="54" spans="1:9" s="9" customFormat="1" ht="21.95" customHeight="1" x14ac:dyDescent="0.2">
      <c r="A54" s="16" t="s">
        <v>24</v>
      </c>
      <c r="B54" s="17">
        <f t="shared" si="46"/>
        <v>37</v>
      </c>
      <c r="C54" s="25">
        <f t="shared" si="45"/>
        <v>32</v>
      </c>
      <c r="D54" s="25">
        <f t="shared" si="45"/>
        <v>2</v>
      </c>
      <c r="E54" s="25">
        <f t="shared" si="45"/>
        <v>0</v>
      </c>
      <c r="F54" s="25">
        <f t="shared" si="45"/>
        <v>0</v>
      </c>
      <c r="G54" s="25">
        <f t="shared" si="45"/>
        <v>3</v>
      </c>
      <c r="H54" s="26">
        <f t="shared" si="45"/>
        <v>0</v>
      </c>
      <c r="I54" s="8"/>
    </row>
    <row r="55" spans="1:9" s="9" customFormat="1" ht="21.95" customHeight="1" x14ac:dyDescent="0.2">
      <c r="A55" s="16" t="s">
        <v>6</v>
      </c>
      <c r="B55" s="17">
        <f t="shared" si="46"/>
        <v>4</v>
      </c>
      <c r="C55" s="25">
        <f t="shared" si="45"/>
        <v>2</v>
      </c>
      <c r="D55" s="25">
        <f t="shared" si="45"/>
        <v>2</v>
      </c>
      <c r="E55" s="25">
        <f t="shared" si="45"/>
        <v>0</v>
      </c>
      <c r="F55" s="25">
        <f t="shared" si="45"/>
        <v>0</v>
      </c>
      <c r="G55" s="25">
        <f t="shared" si="45"/>
        <v>0</v>
      </c>
      <c r="H55" s="26">
        <f t="shared" si="45"/>
        <v>0</v>
      </c>
      <c r="I55" s="8"/>
    </row>
    <row r="56" spans="1:9" s="9" customFormat="1" ht="21.95" customHeight="1" x14ac:dyDescent="0.2">
      <c r="A56" s="16" t="s">
        <v>8</v>
      </c>
      <c r="B56" s="17">
        <f t="shared" si="46"/>
        <v>3</v>
      </c>
      <c r="C56" s="26">
        <f t="shared" ref="C56:G56" si="47">+C179+C227</f>
        <v>3</v>
      </c>
      <c r="D56" s="26">
        <f t="shared" si="47"/>
        <v>0</v>
      </c>
      <c r="E56" s="26">
        <f t="shared" si="47"/>
        <v>0</v>
      </c>
      <c r="F56" s="26">
        <f t="shared" si="47"/>
        <v>0</v>
      </c>
      <c r="G56" s="26">
        <f t="shared" si="47"/>
        <v>0</v>
      </c>
      <c r="H56" s="26">
        <f>+H179+H227</f>
        <v>0</v>
      </c>
      <c r="I56" s="8"/>
    </row>
    <row r="57" spans="1:9" s="8" customFormat="1" ht="21.95" customHeight="1" x14ac:dyDescent="0.2">
      <c r="A57" s="16" t="s">
        <v>10</v>
      </c>
      <c r="B57" s="17">
        <f t="shared" si="46"/>
        <v>3</v>
      </c>
      <c r="C57" s="26">
        <f t="shared" ref="C57:G57" si="48">+C134+C228</f>
        <v>2</v>
      </c>
      <c r="D57" s="26">
        <f t="shared" si="48"/>
        <v>1</v>
      </c>
      <c r="E57" s="26">
        <f t="shared" si="48"/>
        <v>0</v>
      </c>
      <c r="F57" s="26">
        <f t="shared" si="48"/>
        <v>0</v>
      </c>
      <c r="G57" s="26">
        <f t="shared" si="48"/>
        <v>0</v>
      </c>
      <c r="H57" s="26">
        <f>+H134+H228</f>
        <v>0</v>
      </c>
    </row>
    <row r="58" spans="1:9" s="8" customFormat="1" ht="21.95" customHeight="1" x14ac:dyDescent="0.2">
      <c r="A58" s="16" t="s">
        <v>28</v>
      </c>
      <c r="B58" s="17">
        <f t="shared" si="46"/>
        <v>1</v>
      </c>
      <c r="C58" s="26">
        <f t="shared" ref="C58:G58" si="49">+C135</f>
        <v>1</v>
      </c>
      <c r="D58" s="26">
        <f t="shared" si="49"/>
        <v>0</v>
      </c>
      <c r="E58" s="26">
        <f t="shared" si="49"/>
        <v>0</v>
      </c>
      <c r="F58" s="26">
        <f t="shared" si="49"/>
        <v>0</v>
      </c>
      <c r="G58" s="26">
        <f t="shared" si="49"/>
        <v>0</v>
      </c>
      <c r="H58" s="26">
        <f>+H135</f>
        <v>0</v>
      </c>
    </row>
    <row r="59" spans="1:9" s="8" customFormat="1" ht="21" customHeight="1" x14ac:dyDescent="0.2">
      <c r="A59" s="23" t="s">
        <v>14</v>
      </c>
      <c r="B59" s="24">
        <f t="shared" ref="B59:H59" si="50">SUM(B60:B66)</f>
        <v>1553</v>
      </c>
      <c r="C59" s="24">
        <f t="shared" si="50"/>
        <v>1523</v>
      </c>
      <c r="D59" s="24">
        <f t="shared" si="50"/>
        <v>28</v>
      </c>
      <c r="E59" s="24">
        <f t="shared" si="50"/>
        <v>1</v>
      </c>
      <c r="F59" s="24">
        <f t="shared" si="50"/>
        <v>1</v>
      </c>
      <c r="G59" s="24">
        <f t="shared" si="50"/>
        <v>0</v>
      </c>
      <c r="H59" s="24">
        <f t="shared" si="50"/>
        <v>0</v>
      </c>
    </row>
    <row r="60" spans="1:9" s="9" customFormat="1" ht="21" customHeight="1" x14ac:dyDescent="0.2">
      <c r="A60" s="16" t="s">
        <v>22</v>
      </c>
      <c r="B60" s="17">
        <f>SUM(C60:H60)</f>
        <v>1540</v>
      </c>
      <c r="C60" s="25">
        <f t="shared" ref="C60:H60" si="51">C99+C137+C181+C230</f>
        <v>1513</v>
      </c>
      <c r="D60" s="25">
        <f t="shared" si="51"/>
        <v>27</v>
      </c>
      <c r="E60" s="25">
        <f t="shared" si="51"/>
        <v>0</v>
      </c>
      <c r="F60" s="25">
        <f t="shared" si="51"/>
        <v>0</v>
      </c>
      <c r="G60" s="25">
        <f t="shared" si="51"/>
        <v>0</v>
      </c>
      <c r="H60" s="26">
        <f t="shared" si="51"/>
        <v>0</v>
      </c>
      <c r="I60" s="8"/>
    </row>
    <row r="61" spans="1:9" s="9" customFormat="1" ht="21" customHeight="1" x14ac:dyDescent="0.2">
      <c r="A61" s="19" t="s">
        <v>24</v>
      </c>
      <c r="B61" s="17">
        <f t="shared" ref="B61:B66" si="52">SUM(C61:H61)</f>
        <v>4</v>
      </c>
      <c r="C61" s="26">
        <f t="shared" ref="C61:G61" si="53">C100+C138+C231</f>
        <v>2</v>
      </c>
      <c r="D61" s="26">
        <f t="shared" si="53"/>
        <v>0</v>
      </c>
      <c r="E61" s="26">
        <f t="shared" si="53"/>
        <v>1</v>
      </c>
      <c r="F61" s="26">
        <f t="shared" si="53"/>
        <v>1</v>
      </c>
      <c r="G61" s="26">
        <f t="shared" si="53"/>
        <v>0</v>
      </c>
      <c r="H61" s="26">
        <f>H100+H138+H231</f>
        <v>0</v>
      </c>
      <c r="I61" s="8"/>
    </row>
    <row r="62" spans="1:9" s="9" customFormat="1" ht="21" customHeight="1" x14ac:dyDescent="0.2">
      <c r="A62" s="16" t="s">
        <v>6</v>
      </c>
      <c r="B62" s="17">
        <f t="shared" si="52"/>
        <v>4</v>
      </c>
      <c r="C62" s="26">
        <f t="shared" ref="C62:G62" si="54">+C139+C232</f>
        <v>3</v>
      </c>
      <c r="D62" s="26">
        <f t="shared" si="54"/>
        <v>1</v>
      </c>
      <c r="E62" s="26">
        <f t="shared" si="54"/>
        <v>0</v>
      </c>
      <c r="F62" s="26">
        <f t="shared" si="54"/>
        <v>0</v>
      </c>
      <c r="G62" s="26">
        <f t="shared" si="54"/>
        <v>0</v>
      </c>
      <c r="H62" s="26">
        <f>+H139+H232</f>
        <v>0</v>
      </c>
      <c r="I62" s="8"/>
    </row>
    <row r="63" spans="1:9" s="9" customFormat="1" ht="21" customHeight="1" x14ac:dyDescent="0.2">
      <c r="A63" s="16" t="s">
        <v>7</v>
      </c>
      <c r="B63" s="17">
        <f t="shared" ref="B63" si="55">SUM(C63:H63)</f>
        <v>1</v>
      </c>
      <c r="C63" s="26">
        <f t="shared" ref="C63:G63" si="56">C233</f>
        <v>1</v>
      </c>
      <c r="D63" s="26">
        <f t="shared" si="56"/>
        <v>0</v>
      </c>
      <c r="E63" s="26">
        <f t="shared" si="56"/>
        <v>0</v>
      </c>
      <c r="F63" s="26">
        <f t="shared" si="56"/>
        <v>0</v>
      </c>
      <c r="G63" s="26">
        <f t="shared" si="56"/>
        <v>0</v>
      </c>
      <c r="H63" s="26">
        <f>H233</f>
        <v>0</v>
      </c>
      <c r="I63" s="8"/>
    </row>
    <row r="64" spans="1:9" s="9" customFormat="1" ht="21" customHeight="1" x14ac:dyDescent="0.2">
      <c r="A64" s="16" t="s">
        <v>30</v>
      </c>
      <c r="B64" s="17">
        <f t="shared" ref="B64" si="57">SUM(C64:H64)</f>
        <v>1</v>
      </c>
      <c r="C64" s="26">
        <f>C234</f>
        <v>1</v>
      </c>
      <c r="D64" s="26">
        <f t="shared" ref="D64:G64" si="58">D234</f>
        <v>0</v>
      </c>
      <c r="E64" s="26">
        <f t="shared" si="58"/>
        <v>0</v>
      </c>
      <c r="F64" s="26">
        <f t="shared" si="58"/>
        <v>0</v>
      </c>
      <c r="G64" s="26">
        <f t="shared" si="58"/>
        <v>0</v>
      </c>
      <c r="H64" s="26">
        <f>H234</f>
        <v>0</v>
      </c>
      <c r="I64" s="8"/>
    </row>
    <row r="65" spans="1:9" s="9" customFormat="1" ht="21" customHeight="1" x14ac:dyDescent="0.2">
      <c r="A65" s="16" t="s">
        <v>8</v>
      </c>
      <c r="B65" s="17">
        <f t="shared" si="52"/>
        <v>2</v>
      </c>
      <c r="C65" s="26">
        <f t="shared" ref="C65:G65" si="59">C235</f>
        <v>2</v>
      </c>
      <c r="D65" s="26">
        <f t="shared" si="59"/>
        <v>0</v>
      </c>
      <c r="E65" s="26">
        <f t="shared" si="59"/>
        <v>0</v>
      </c>
      <c r="F65" s="26">
        <f t="shared" si="59"/>
        <v>0</v>
      </c>
      <c r="G65" s="26">
        <f t="shared" si="59"/>
        <v>0</v>
      </c>
      <c r="H65" s="26">
        <f>H235</f>
        <v>0</v>
      </c>
      <c r="I65" s="8"/>
    </row>
    <row r="66" spans="1:9" s="8" customFormat="1" ht="21" customHeight="1" x14ac:dyDescent="0.2">
      <c r="A66" s="16" t="s">
        <v>10</v>
      </c>
      <c r="B66" s="17">
        <f t="shared" si="52"/>
        <v>1</v>
      </c>
      <c r="C66" s="26">
        <f t="shared" ref="C66:G66" si="60">C236</f>
        <v>1</v>
      </c>
      <c r="D66" s="26">
        <f t="shared" si="60"/>
        <v>0</v>
      </c>
      <c r="E66" s="26">
        <f t="shared" si="60"/>
        <v>0</v>
      </c>
      <c r="F66" s="26">
        <f t="shared" si="60"/>
        <v>0</v>
      </c>
      <c r="G66" s="26">
        <f t="shared" si="60"/>
        <v>0</v>
      </c>
      <c r="H66" s="26">
        <f>H236</f>
        <v>0</v>
      </c>
    </row>
    <row r="67" spans="1:9" s="7" customFormat="1" ht="24" customHeight="1" x14ac:dyDescent="0.2">
      <c r="A67" s="12"/>
      <c r="B67" s="46" t="s">
        <v>17</v>
      </c>
      <c r="C67" s="47"/>
      <c r="D67" s="47"/>
      <c r="E67" s="47"/>
      <c r="F67" s="47"/>
      <c r="G67" s="47"/>
      <c r="H67" s="47"/>
      <c r="I67" s="42"/>
    </row>
    <row r="68" spans="1:9" s="9" customFormat="1" ht="26.25" customHeight="1" x14ac:dyDescent="0.2">
      <c r="A68" s="14" t="s">
        <v>5</v>
      </c>
      <c r="B68" s="15">
        <f t="shared" ref="B68:H68" si="61">B75+B79+B92</f>
        <v>1223</v>
      </c>
      <c r="C68" s="15">
        <f t="shared" si="61"/>
        <v>1084</v>
      </c>
      <c r="D68" s="15">
        <f t="shared" si="61"/>
        <v>135</v>
      </c>
      <c r="E68" s="15">
        <f t="shared" si="61"/>
        <v>2</v>
      </c>
      <c r="F68" s="15">
        <f t="shared" si="61"/>
        <v>1</v>
      </c>
      <c r="G68" s="15">
        <f t="shared" si="61"/>
        <v>1</v>
      </c>
      <c r="H68" s="15">
        <f t="shared" si="61"/>
        <v>0</v>
      </c>
      <c r="I68" s="8"/>
    </row>
    <row r="69" spans="1:9" s="9" customFormat="1" ht="24" customHeight="1" x14ac:dyDescent="0.2">
      <c r="A69" s="35" t="s">
        <v>22</v>
      </c>
      <c r="B69" s="17">
        <f>SUM(C69:H69)</f>
        <v>1131</v>
      </c>
      <c r="C69" s="18">
        <f t="shared" ref="C69:H69" si="62">C77+C81+C87+C94+C99</f>
        <v>1012</v>
      </c>
      <c r="D69" s="18">
        <f t="shared" si="62"/>
        <v>118</v>
      </c>
      <c r="E69" s="18">
        <f t="shared" si="62"/>
        <v>1</v>
      </c>
      <c r="F69" s="18">
        <f t="shared" si="62"/>
        <v>0</v>
      </c>
      <c r="G69" s="18">
        <f t="shared" si="62"/>
        <v>0</v>
      </c>
      <c r="H69" s="18">
        <f t="shared" si="62"/>
        <v>0</v>
      </c>
      <c r="I69" s="8"/>
    </row>
    <row r="70" spans="1:9" s="9" customFormat="1" ht="24" customHeight="1" x14ac:dyDescent="0.2">
      <c r="A70" s="35" t="s">
        <v>23</v>
      </c>
      <c r="B70" s="17">
        <f>SUM(C70:H70)</f>
        <v>42</v>
      </c>
      <c r="C70" s="18">
        <f t="shared" ref="C70:G70" si="63">C82+C88+C95</f>
        <v>35</v>
      </c>
      <c r="D70" s="18">
        <f t="shared" si="63"/>
        <v>7</v>
      </c>
      <c r="E70" s="18">
        <f t="shared" si="63"/>
        <v>0</v>
      </c>
      <c r="F70" s="18">
        <f t="shared" si="63"/>
        <v>0</v>
      </c>
      <c r="G70" s="18">
        <f t="shared" si="63"/>
        <v>0</v>
      </c>
      <c r="H70" s="18">
        <f>H82+H88+H95</f>
        <v>0</v>
      </c>
      <c r="I70" s="8"/>
    </row>
    <row r="71" spans="1:9" s="9" customFormat="1" ht="24" customHeight="1" x14ac:dyDescent="0.2">
      <c r="A71" s="35" t="s">
        <v>24</v>
      </c>
      <c r="B71" s="17">
        <f t="shared" ref="B71:B73" si="64">SUM(C71:H71)</f>
        <v>31</v>
      </c>
      <c r="C71" s="18">
        <f t="shared" ref="C71:G71" si="65">+C83+C89+C96+C100</f>
        <v>20</v>
      </c>
      <c r="D71" s="18">
        <f t="shared" si="65"/>
        <v>8</v>
      </c>
      <c r="E71" s="18">
        <f t="shared" si="65"/>
        <v>1</v>
      </c>
      <c r="F71" s="18">
        <f t="shared" si="65"/>
        <v>1</v>
      </c>
      <c r="G71" s="18">
        <f t="shared" si="65"/>
        <v>1</v>
      </c>
      <c r="H71" s="18">
        <f>+H83+H89+H96+H100</f>
        <v>0</v>
      </c>
      <c r="I71" s="8"/>
    </row>
    <row r="72" spans="1:9" s="9" customFormat="1" ht="24" customHeight="1" x14ac:dyDescent="0.2">
      <c r="A72" s="35" t="s">
        <v>6</v>
      </c>
      <c r="B72" s="17">
        <f t="shared" si="64"/>
        <v>16</v>
      </c>
      <c r="C72" s="18">
        <f t="shared" ref="C72:G72" si="66">C78+C84+C90+C97</f>
        <v>14</v>
      </c>
      <c r="D72" s="18">
        <f t="shared" si="66"/>
        <v>2</v>
      </c>
      <c r="E72" s="18">
        <f t="shared" si="66"/>
        <v>0</v>
      </c>
      <c r="F72" s="18">
        <f t="shared" si="66"/>
        <v>0</v>
      </c>
      <c r="G72" s="18">
        <f t="shared" si="66"/>
        <v>0</v>
      </c>
      <c r="H72" s="18">
        <f>H78+H84+H90+H97</f>
        <v>0</v>
      </c>
      <c r="I72" s="8"/>
    </row>
    <row r="73" spans="1:9" s="9" customFormat="1" ht="24" customHeight="1" x14ac:dyDescent="0.2">
      <c r="A73" s="35" t="s">
        <v>7</v>
      </c>
      <c r="B73" s="17">
        <f t="shared" si="64"/>
        <v>2</v>
      </c>
      <c r="C73" s="18">
        <f t="shared" ref="C73:G73" si="67">C85</f>
        <v>2</v>
      </c>
      <c r="D73" s="18">
        <f t="shared" si="67"/>
        <v>0</v>
      </c>
      <c r="E73" s="18">
        <f t="shared" si="67"/>
        <v>0</v>
      </c>
      <c r="F73" s="18">
        <f t="shared" si="67"/>
        <v>0</v>
      </c>
      <c r="G73" s="18">
        <f t="shared" si="67"/>
        <v>0</v>
      </c>
      <c r="H73" s="18">
        <f>H85</f>
        <v>0</v>
      </c>
      <c r="I73" s="8"/>
    </row>
    <row r="74" spans="1:9" s="8" customFormat="1" ht="24" customHeight="1" x14ac:dyDescent="0.2">
      <c r="A74" s="35" t="s">
        <v>10</v>
      </c>
      <c r="B74" s="17">
        <f t="shared" ref="B74" si="68">SUM(C74:H74)</f>
        <v>1</v>
      </c>
      <c r="C74" s="18">
        <f t="shared" ref="C74:G74" si="69">C91</f>
        <v>1</v>
      </c>
      <c r="D74" s="18">
        <f t="shared" si="69"/>
        <v>0</v>
      </c>
      <c r="E74" s="18">
        <f t="shared" si="69"/>
        <v>0</v>
      </c>
      <c r="F74" s="18">
        <f t="shared" si="69"/>
        <v>0</v>
      </c>
      <c r="G74" s="18">
        <f t="shared" si="69"/>
        <v>0</v>
      </c>
      <c r="H74" s="18">
        <f>H91</f>
        <v>0</v>
      </c>
    </row>
    <row r="75" spans="1:9" s="8" customFormat="1" ht="23.25" customHeight="1" x14ac:dyDescent="0.2">
      <c r="A75" s="22" t="s">
        <v>13</v>
      </c>
      <c r="B75" s="18">
        <f>B76</f>
        <v>26</v>
      </c>
      <c r="C75" s="18">
        <f>C76</f>
        <v>14</v>
      </c>
      <c r="D75" s="18">
        <f t="shared" ref="D75:H75" si="70">D76</f>
        <v>12</v>
      </c>
      <c r="E75" s="18">
        <f t="shared" si="70"/>
        <v>0</v>
      </c>
      <c r="F75" s="18">
        <f t="shared" si="70"/>
        <v>0</v>
      </c>
      <c r="G75" s="18">
        <f t="shared" si="70"/>
        <v>0</v>
      </c>
      <c r="H75" s="18">
        <f t="shared" si="70"/>
        <v>0</v>
      </c>
    </row>
    <row r="76" spans="1:9" s="8" customFormat="1" ht="20.100000000000001" customHeight="1" x14ac:dyDescent="0.2">
      <c r="A76" s="23" t="s">
        <v>13</v>
      </c>
      <c r="B76" s="24">
        <f t="shared" ref="B76:H76" si="71">SUM(B77:B78)</f>
        <v>26</v>
      </c>
      <c r="C76" s="24">
        <f t="shared" si="71"/>
        <v>14</v>
      </c>
      <c r="D76" s="24">
        <f t="shared" si="71"/>
        <v>12</v>
      </c>
      <c r="E76" s="24">
        <f t="shared" si="71"/>
        <v>0</v>
      </c>
      <c r="F76" s="24">
        <f t="shared" si="71"/>
        <v>0</v>
      </c>
      <c r="G76" s="24">
        <f t="shared" si="71"/>
        <v>0</v>
      </c>
      <c r="H76" s="24">
        <f t="shared" si="71"/>
        <v>0</v>
      </c>
    </row>
    <row r="77" spans="1:9" s="9" customFormat="1" ht="21.95" customHeight="1" x14ac:dyDescent="0.2">
      <c r="A77" s="16" t="s">
        <v>22</v>
      </c>
      <c r="B77" s="17">
        <f>SUM(C77:H77)</f>
        <v>23</v>
      </c>
      <c r="C77" s="25">
        <v>13</v>
      </c>
      <c r="D77" s="25">
        <v>10</v>
      </c>
      <c r="E77" s="25">
        <v>0</v>
      </c>
      <c r="F77" s="25">
        <v>0</v>
      </c>
      <c r="G77" s="25">
        <v>0</v>
      </c>
      <c r="H77" s="26">
        <v>0</v>
      </c>
      <c r="I77" s="8"/>
    </row>
    <row r="78" spans="1:9" s="9" customFormat="1" ht="21.95" customHeight="1" x14ac:dyDescent="0.2">
      <c r="A78" s="16" t="s">
        <v>6</v>
      </c>
      <c r="B78" s="17">
        <f t="shared" ref="B78" si="72">SUM(C78:H78)</f>
        <v>3</v>
      </c>
      <c r="C78" s="25">
        <v>1</v>
      </c>
      <c r="D78" s="25">
        <v>2</v>
      </c>
      <c r="E78" s="25">
        <v>0</v>
      </c>
      <c r="F78" s="25">
        <v>0</v>
      </c>
      <c r="G78" s="25">
        <v>0</v>
      </c>
      <c r="H78" s="26">
        <v>0</v>
      </c>
      <c r="I78" s="8"/>
    </row>
    <row r="79" spans="1:9" s="8" customFormat="1" ht="17.25" customHeight="1" x14ac:dyDescent="0.2">
      <c r="A79" s="27" t="s">
        <v>15</v>
      </c>
      <c r="B79" s="18">
        <f t="shared" ref="B79:H79" si="73">B80+B86</f>
        <v>691</v>
      </c>
      <c r="C79" s="18">
        <f t="shared" si="73"/>
        <v>632</v>
      </c>
      <c r="D79" s="18">
        <f t="shared" si="73"/>
        <v>56</v>
      </c>
      <c r="E79" s="18">
        <f t="shared" si="73"/>
        <v>1</v>
      </c>
      <c r="F79" s="18">
        <f t="shared" si="73"/>
        <v>1</v>
      </c>
      <c r="G79" s="18">
        <f t="shared" si="73"/>
        <v>1</v>
      </c>
      <c r="H79" s="18">
        <f t="shared" si="73"/>
        <v>0</v>
      </c>
    </row>
    <row r="80" spans="1:9" s="9" customFormat="1" ht="20.100000000000001" customHeight="1" x14ac:dyDescent="0.2">
      <c r="A80" s="23" t="s">
        <v>15</v>
      </c>
      <c r="B80" s="24">
        <f t="shared" ref="B80:H80" si="74">SUM(B81:B85)</f>
        <v>637</v>
      </c>
      <c r="C80" s="24">
        <f t="shared" si="74"/>
        <v>621</v>
      </c>
      <c r="D80" s="24">
        <f t="shared" si="74"/>
        <v>13</v>
      </c>
      <c r="E80" s="24">
        <f t="shared" si="74"/>
        <v>1</v>
      </c>
      <c r="F80" s="24">
        <f t="shared" si="74"/>
        <v>1</v>
      </c>
      <c r="G80" s="24">
        <f t="shared" si="74"/>
        <v>1</v>
      </c>
      <c r="H80" s="24">
        <f t="shared" si="74"/>
        <v>0</v>
      </c>
      <c r="I80" s="8"/>
    </row>
    <row r="81" spans="1:9" s="9" customFormat="1" ht="20.100000000000001" customHeight="1" x14ac:dyDescent="0.2">
      <c r="A81" s="16" t="s">
        <v>22</v>
      </c>
      <c r="B81" s="17">
        <f>SUM(C81:H81)</f>
        <v>566</v>
      </c>
      <c r="C81" s="25">
        <v>560</v>
      </c>
      <c r="D81" s="25">
        <v>5</v>
      </c>
      <c r="E81" s="25">
        <v>1</v>
      </c>
      <c r="F81" s="25">
        <v>0</v>
      </c>
      <c r="G81" s="25">
        <v>0</v>
      </c>
      <c r="H81" s="26">
        <v>0</v>
      </c>
      <c r="I81" s="8"/>
    </row>
    <row r="82" spans="1:9" s="9" customFormat="1" ht="20.100000000000001" customHeight="1" x14ac:dyDescent="0.2">
      <c r="A82" s="16" t="s">
        <v>23</v>
      </c>
      <c r="B82" s="17">
        <f t="shared" ref="B82:B85" si="75">SUM(C82:H82)</f>
        <v>34</v>
      </c>
      <c r="C82" s="25">
        <v>32</v>
      </c>
      <c r="D82" s="25">
        <v>2</v>
      </c>
      <c r="E82" s="25">
        <v>0</v>
      </c>
      <c r="F82" s="25">
        <v>0</v>
      </c>
      <c r="G82" s="25">
        <v>0</v>
      </c>
      <c r="H82" s="26">
        <v>0</v>
      </c>
      <c r="I82" s="8"/>
    </row>
    <row r="83" spans="1:9" s="9" customFormat="1" ht="20.100000000000001" customHeight="1" x14ac:dyDescent="0.2">
      <c r="A83" s="16" t="s">
        <v>24</v>
      </c>
      <c r="B83" s="17">
        <f t="shared" si="75"/>
        <v>28</v>
      </c>
      <c r="C83" s="25">
        <v>20</v>
      </c>
      <c r="D83" s="25">
        <v>6</v>
      </c>
      <c r="E83" s="25"/>
      <c r="F83" s="25">
        <v>1</v>
      </c>
      <c r="G83" s="25">
        <v>1</v>
      </c>
      <c r="H83" s="26">
        <v>0</v>
      </c>
      <c r="I83" s="8"/>
    </row>
    <row r="84" spans="1:9" s="9" customFormat="1" ht="20.100000000000001" customHeight="1" x14ac:dyDescent="0.2">
      <c r="A84" s="16" t="s">
        <v>6</v>
      </c>
      <c r="B84" s="17">
        <f t="shared" si="75"/>
        <v>7</v>
      </c>
      <c r="C84" s="25">
        <v>7</v>
      </c>
      <c r="D84" s="25">
        <v>0</v>
      </c>
      <c r="E84" s="25">
        <v>0</v>
      </c>
      <c r="F84" s="25">
        <v>0</v>
      </c>
      <c r="G84" s="25">
        <v>0</v>
      </c>
      <c r="H84" s="26">
        <v>0</v>
      </c>
      <c r="I84" s="8"/>
    </row>
    <row r="85" spans="1:9" s="9" customFormat="1" ht="20.100000000000001" customHeight="1" x14ac:dyDescent="0.2">
      <c r="A85" s="16" t="s">
        <v>7</v>
      </c>
      <c r="B85" s="17">
        <f t="shared" si="75"/>
        <v>2</v>
      </c>
      <c r="C85" s="25">
        <v>2</v>
      </c>
      <c r="D85" s="25">
        <v>0</v>
      </c>
      <c r="E85" s="25">
        <v>0</v>
      </c>
      <c r="F85" s="25">
        <v>0</v>
      </c>
      <c r="G85" s="25">
        <v>0</v>
      </c>
      <c r="H85" s="26">
        <v>0</v>
      </c>
      <c r="I85" s="8"/>
    </row>
    <row r="86" spans="1:9" s="9" customFormat="1" ht="20.100000000000001" customHeight="1" x14ac:dyDescent="0.2">
      <c r="A86" s="23" t="s">
        <v>16</v>
      </c>
      <c r="B86" s="24">
        <f t="shared" ref="B86:H86" si="76">SUM(B87:B91)</f>
        <v>54</v>
      </c>
      <c r="C86" s="24">
        <f t="shared" si="76"/>
        <v>11</v>
      </c>
      <c r="D86" s="24">
        <f t="shared" si="76"/>
        <v>43</v>
      </c>
      <c r="E86" s="24">
        <f t="shared" si="76"/>
        <v>0</v>
      </c>
      <c r="F86" s="24">
        <f t="shared" si="76"/>
        <v>0</v>
      </c>
      <c r="G86" s="24">
        <f t="shared" si="76"/>
        <v>0</v>
      </c>
      <c r="H86" s="24">
        <f t="shared" si="76"/>
        <v>0</v>
      </c>
      <c r="I86" s="8"/>
    </row>
    <row r="87" spans="1:9" s="9" customFormat="1" ht="20.100000000000001" customHeight="1" x14ac:dyDescent="0.2">
      <c r="A87" s="16" t="s">
        <v>22</v>
      </c>
      <c r="B87" s="17">
        <f>SUM(C87:H87)</f>
        <v>43</v>
      </c>
      <c r="C87" s="25">
        <v>5</v>
      </c>
      <c r="D87" s="25">
        <v>38</v>
      </c>
      <c r="E87" s="25">
        <v>0</v>
      </c>
      <c r="F87" s="25">
        <v>0</v>
      </c>
      <c r="G87" s="25">
        <v>0</v>
      </c>
      <c r="H87" s="26">
        <v>0</v>
      </c>
      <c r="I87" s="8"/>
    </row>
    <row r="88" spans="1:9" s="9" customFormat="1" ht="20.100000000000001" customHeight="1" x14ac:dyDescent="0.2">
      <c r="A88" s="16" t="s">
        <v>23</v>
      </c>
      <c r="B88" s="17">
        <f t="shared" ref="B88:B91" si="77">SUM(C88:H88)</f>
        <v>4</v>
      </c>
      <c r="C88" s="25">
        <v>0</v>
      </c>
      <c r="D88" s="25">
        <v>4</v>
      </c>
      <c r="E88" s="25">
        <v>0</v>
      </c>
      <c r="F88" s="25">
        <v>0</v>
      </c>
      <c r="G88" s="25">
        <v>0</v>
      </c>
      <c r="H88" s="26">
        <v>0</v>
      </c>
      <c r="I88" s="8"/>
    </row>
    <row r="89" spans="1:9" s="9" customFormat="1" ht="20.100000000000001" customHeight="1" x14ac:dyDescent="0.2">
      <c r="A89" s="16" t="s">
        <v>24</v>
      </c>
      <c r="B89" s="17">
        <f t="shared" si="77"/>
        <v>1</v>
      </c>
      <c r="C89" s="25">
        <v>0</v>
      </c>
      <c r="D89" s="25">
        <v>1</v>
      </c>
      <c r="E89" s="25">
        <v>0</v>
      </c>
      <c r="F89" s="25">
        <v>0</v>
      </c>
      <c r="G89" s="25">
        <v>0</v>
      </c>
      <c r="H89" s="26">
        <v>0</v>
      </c>
      <c r="I89" s="8"/>
    </row>
    <row r="90" spans="1:9" s="9" customFormat="1" ht="20.100000000000001" customHeight="1" x14ac:dyDescent="0.2">
      <c r="A90" s="16" t="s">
        <v>6</v>
      </c>
      <c r="B90" s="17">
        <f t="shared" si="77"/>
        <v>5</v>
      </c>
      <c r="C90" s="25">
        <v>5</v>
      </c>
      <c r="D90" s="25">
        <v>0</v>
      </c>
      <c r="E90" s="25">
        <v>0</v>
      </c>
      <c r="F90" s="25">
        <v>0</v>
      </c>
      <c r="G90" s="25">
        <v>0</v>
      </c>
      <c r="H90" s="26">
        <v>0</v>
      </c>
      <c r="I90" s="8"/>
    </row>
    <row r="91" spans="1:9" s="8" customFormat="1" ht="20.100000000000001" customHeight="1" x14ac:dyDescent="0.2">
      <c r="A91" s="16" t="s">
        <v>10</v>
      </c>
      <c r="B91" s="17">
        <f t="shared" si="77"/>
        <v>1</v>
      </c>
      <c r="C91" s="25">
        <v>1</v>
      </c>
      <c r="D91" s="25">
        <v>0</v>
      </c>
      <c r="E91" s="25">
        <v>0</v>
      </c>
      <c r="F91" s="25">
        <v>0</v>
      </c>
      <c r="G91" s="25">
        <v>0</v>
      </c>
      <c r="H91" s="26">
        <v>0</v>
      </c>
    </row>
    <row r="92" spans="1:9" s="9" customFormat="1" ht="28.5" customHeight="1" x14ac:dyDescent="0.2">
      <c r="A92" s="27" t="s">
        <v>32</v>
      </c>
      <c r="B92" s="18">
        <f t="shared" ref="B92:H92" si="78">B93+B98</f>
        <v>506</v>
      </c>
      <c r="C92" s="18">
        <f t="shared" si="78"/>
        <v>438</v>
      </c>
      <c r="D92" s="18">
        <f t="shared" si="78"/>
        <v>67</v>
      </c>
      <c r="E92" s="18">
        <f t="shared" si="78"/>
        <v>1</v>
      </c>
      <c r="F92" s="18">
        <f t="shared" si="78"/>
        <v>0</v>
      </c>
      <c r="G92" s="18">
        <f t="shared" si="78"/>
        <v>0</v>
      </c>
      <c r="H92" s="18">
        <f t="shared" si="78"/>
        <v>0</v>
      </c>
      <c r="I92" s="8"/>
    </row>
    <row r="93" spans="1:9" s="8" customFormat="1" ht="20.100000000000001" customHeight="1" x14ac:dyDescent="0.2">
      <c r="A93" s="23" t="s">
        <v>12</v>
      </c>
      <c r="B93" s="24">
        <f t="shared" ref="B93:H93" si="79">SUM(B94:B97)</f>
        <v>426</v>
      </c>
      <c r="C93" s="24">
        <f t="shared" si="79"/>
        <v>359</v>
      </c>
      <c r="D93" s="24">
        <f t="shared" si="79"/>
        <v>67</v>
      </c>
      <c r="E93" s="24">
        <f t="shared" si="79"/>
        <v>0</v>
      </c>
      <c r="F93" s="24">
        <f t="shared" si="79"/>
        <v>0</v>
      </c>
      <c r="G93" s="24">
        <f t="shared" si="79"/>
        <v>0</v>
      </c>
      <c r="H93" s="24">
        <f t="shared" si="79"/>
        <v>0</v>
      </c>
    </row>
    <row r="94" spans="1:9" s="9" customFormat="1" ht="21" customHeight="1" x14ac:dyDescent="0.2">
      <c r="A94" s="16" t="s">
        <v>22</v>
      </c>
      <c r="B94" s="17">
        <f>SUM(C94:H94)</f>
        <v>420</v>
      </c>
      <c r="C94" s="25">
        <v>355</v>
      </c>
      <c r="D94" s="25">
        <v>65</v>
      </c>
      <c r="E94" s="25">
        <v>0</v>
      </c>
      <c r="F94" s="25">
        <v>0</v>
      </c>
      <c r="G94" s="25">
        <v>0</v>
      </c>
      <c r="H94" s="26">
        <v>0</v>
      </c>
      <c r="I94" s="8"/>
    </row>
    <row r="95" spans="1:9" s="9" customFormat="1" ht="21" customHeight="1" x14ac:dyDescent="0.2">
      <c r="A95" s="16" t="s">
        <v>23</v>
      </c>
      <c r="B95" s="17">
        <f t="shared" ref="B95:B97" si="80">SUM(C95:H95)</f>
        <v>4</v>
      </c>
      <c r="C95" s="25">
        <v>3</v>
      </c>
      <c r="D95" s="25">
        <v>1</v>
      </c>
      <c r="E95" s="25">
        <v>0</v>
      </c>
      <c r="F95" s="25">
        <v>0</v>
      </c>
      <c r="G95" s="25">
        <v>0</v>
      </c>
      <c r="H95" s="26">
        <v>0</v>
      </c>
      <c r="I95" s="8"/>
    </row>
    <row r="96" spans="1:9" s="9" customFormat="1" ht="21" customHeight="1" x14ac:dyDescent="0.2">
      <c r="A96" s="16" t="s">
        <v>24</v>
      </c>
      <c r="B96" s="17">
        <f t="shared" si="80"/>
        <v>1</v>
      </c>
      <c r="C96" s="25">
        <v>0</v>
      </c>
      <c r="D96" s="25">
        <v>1</v>
      </c>
      <c r="E96" s="25">
        <v>0</v>
      </c>
      <c r="F96" s="25">
        <v>0</v>
      </c>
      <c r="G96" s="25">
        <v>0</v>
      </c>
      <c r="H96" s="26">
        <v>0</v>
      </c>
      <c r="I96" s="8"/>
    </row>
    <row r="97" spans="1:9" s="9" customFormat="1" ht="21" customHeight="1" x14ac:dyDescent="0.2">
      <c r="A97" s="16" t="s">
        <v>6</v>
      </c>
      <c r="B97" s="17">
        <f t="shared" si="80"/>
        <v>1</v>
      </c>
      <c r="C97" s="25">
        <v>1</v>
      </c>
      <c r="D97" s="25">
        <v>0</v>
      </c>
      <c r="E97" s="25">
        <v>0</v>
      </c>
      <c r="F97" s="25">
        <v>0</v>
      </c>
      <c r="G97" s="25">
        <v>0</v>
      </c>
      <c r="H97" s="26">
        <v>0</v>
      </c>
      <c r="I97" s="8"/>
    </row>
    <row r="98" spans="1:9" s="8" customFormat="1" ht="20.100000000000001" customHeight="1" x14ac:dyDescent="0.2">
      <c r="A98" s="23" t="s">
        <v>14</v>
      </c>
      <c r="B98" s="24">
        <f t="shared" ref="B98:H98" si="81">SUM(B99:B100)</f>
        <v>80</v>
      </c>
      <c r="C98" s="24">
        <f t="shared" si="81"/>
        <v>79</v>
      </c>
      <c r="D98" s="24">
        <f t="shared" si="81"/>
        <v>0</v>
      </c>
      <c r="E98" s="24">
        <f t="shared" si="81"/>
        <v>1</v>
      </c>
      <c r="F98" s="24">
        <f t="shared" si="81"/>
        <v>0</v>
      </c>
      <c r="G98" s="24">
        <f t="shared" si="81"/>
        <v>0</v>
      </c>
      <c r="H98" s="24">
        <f t="shared" si="81"/>
        <v>0</v>
      </c>
    </row>
    <row r="99" spans="1:9" s="9" customFormat="1" ht="21.95" customHeight="1" x14ac:dyDescent="0.2">
      <c r="A99" s="16" t="s">
        <v>22</v>
      </c>
      <c r="B99" s="17">
        <f>SUM(C99:H99)</f>
        <v>79</v>
      </c>
      <c r="C99" s="25">
        <v>79</v>
      </c>
      <c r="D99" s="25">
        <v>0</v>
      </c>
      <c r="E99" s="25">
        <v>0</v>
      </c>
      <c r="F99" s="25">
        <v>0</v>
      </c>
      <c r="G99" s="25">
        <v>0</v>
      </c>
      <c r="H99" s="26">
        <v>0</v>
      </c>
      <c r="I99" s="8"/>
    </row>
    <row r="100" spans="1:9" s="9" customFormat="1" ht="21.95" customHeight="1" x14ac:dyDescent="0.2">
      <c r="A100" s="16" t="s">
        <v>24</v>
      </c>
      <c r="B100" s="17">
        <f t="shared" ref="B100" si="82">SUM(C100:H100)</f>
        <v>1</v>
      </c>
      <c r="C100" s="25">
        <v>0</v>
      </c>
      <c r="D100" s="25">
        <v>0</v>
      </c>
      <c r="E100" s="25">
        <v>1</v>
      </c>
      <c r="F100" s="25">
        <v>0</v>
      </c>
      <c r="G100" s="25">
        <v>0</v>
      </c>
      <c r="H100" s="26">
        <v>0</v>
      </c>
      <c r="I100" s="8"/>
    </row>
    <row r="101" spans="1:9" s="7" customFormat="1" ht="18.75" customHeight="1" x14ac:dyDescent="0.2">
      <c r="A101" s="12"/>
      <c r="B101" s="46" t="s">
        <v>27</v>
      </c>
      <c r="C101" s="47"/>
      <c r="D101" s="47"/>
      <c r="E101" s="47"/>
      <c r="F101" s="47"/>
      <c r="G101" s="47"/>
      <c r="H101" s="47"/>
      <c r="I101" s="42"/>
    </row>
    <row r="102" spans="1:9" s="9" customFormat="1" ht="17.25" customHeight="1" x14ac:dyDescent="0.2">
      <c r="A102" s="14" t="s">
        <v>5</v>
      </c>
      <c r="B102" s="15">
        <f>SUM(B103:B109)</f>
        <v>1701</v>
      </c>
      <c r="C102" s="15">
        <f t="shared" ref="C102:H102" si="83">SUM(C103:C109)</f>
        <v>1646</v>
      </c>
      <c r="D102" s="15">
        <f t="shared" si="83"/>
        <v>55</v>
      </c>
      <c r="E102" s="15">
        <f t="shared" si="83"/>
        <v>0</v>
      </c>
      <c r="F102" s="15">
        <f t="shared" si="83"/>
        <v>0</v>
      </c>
      <c r="G102" s="15">
        <f t="shared" si="83"/>
        <v>0</v>
      </c>
      <c r="H102" s="15">
        <f t="shared" si="83"/>
        <v>0</v>
      </c>
      <c r="I102" s="8"/>
    </row>
    <row r="103" spans="1:9" s="9" customFormat="1" ht="21.95" customHeight="1" x14ac:dyDescent="0.2">
      <c r="A103" s="35" t="s">
        <v>22</v>
      </c>
      <c r="B103" s="17">
        <f>SUM(C103:H103)</f>
        <v>1599</v>
      </c>
      <c r="C103" s="18">
        <f t="shared" ref="C103:H103" si="84">C112+C117+C125+C130+C137</f>
        <v>1577</v>
      </c>
      <c r="D103" s="18">
        <f t="shared" si="84"/>
        <v>22</v>
      </c>
      <c r="E103" s="18">
        <f t="shared" si="84"/>
        <v>0</v>
      </c>
      <c r="F103" s="18">
        <f t="shared" si="84"/>
        <v>0</v>
      </c>
      <c r="G103" s="18">
        <f t="shared" si="84"/>
        <v>0</v>
      </c>
      <c r="H103" s="18">
        <f t="shared" si="84"/>
        <v>0</v>
      </c>
      <c r="I103" s="8"/>
    </row>
    <row r="104" spans="1:9" s="9" customFormat="1" ht="21.95" customHeight="1" x14ac:dyDescent="0.2">
      <c r="A104" s="35" t="s">
        <v>23</v>
      </c>
      <c r="B104" s="17">
        <f>SUM(C104:H104)</f>
        <v>43</v>
      </c>
      <c r="C104" s="18">
        <f t="shared" ref="C104:G104" si="85">C113+C118+C126+C131</f>
        <v>18</v>
      </c>
      <c r="D104" s="18">
        <f t="shared" si="85"/>
        <v>25</v>
      </c>
      <c r="E104" s="18">
        <f t="shared" si="85"/>
        <v>0</v>
      </c>
      <c r="F104" s="18">
        <f t="shared" si="85"/>
        <v>0</v>
      </c>
      <c r="G104" s="18">
        <f t="shared" si="85"/>
        <v>0</v>
      </c>
      <c r="H104" s="18">
        <f>H113+H118+H126+H131</f>
        <v>0</v>
      </c>
      <c r="I104" s="8"/>
    </row>
    <row r="105" spans="1:9" s="9" customFormat="1" ht="21.95" customHeight="1" x14ac:dyDescent="0.2">
      <c r="A105" s="35" t="s">
        <v>24</v>
      </c>
      <c r="B105" s="17">
        <f t="shared" ref="B105:B107" si="86">SUM(C105:H105)</f>
        <v>32</v>
      </c>
      <c r="C105" s="18">
        <f t="shared" ref="C105:G105" si="87">C119+C132+C138</f>
        <v>30</v>
      </c>
      <c r="D105" s="18">
        <f t="shared" si="87"/>
        <v>2</v>
      </c>
      <c r="E105" s="18">
        <f t="shared" si="87"/>
        <v>0</v>
      </c>
      <c r="F105" s="18">
        <f t="shared" si="87"/>
        <v>0</v>
      </c>
      <c r="G105" s="18">
        <f t="shared" si="87"/>
        <v>0</v>
      </c>
      <c r="H105" s="18">
        <f>H119+H132+H138</f>
        <v>0</v>
      </c>
      <c r="I105" s="8"/>
    </row>
    <row r="106" spans="1:9" s="9" customFormat="1" ht="21.95" customHeight="1" x14ac:dyDescent="0.2">
      <c r="A106" s="35" t="s">
        <v>6</v>
      </c>
      <c r="B106" s="17">
        <f t="shared" si="86"/>
        <v>17</v>
      </c>
      <c r="C106" s="18">
        <f t="shared" ref="C106:H106" si="88">C114+C120+C127+C133+C139</f>
        <v>13</v>
      </c>
      <c r="D106" s="18">
        <f t="shared" si="88"/>
        <v>4</v>
      </c>
      <c r="E106" s="18">
        <f t="shared" si="88"/>
        <v>0</v>
      </c>
      <c r="F106" s="18">
        <f t="shared" si="88"/>
        <v>0</v>
      </c>
      <c r="G106" s="18">
        <f t="shared" si="88"/>
        <v>0</v>
      </c>
      <c r="H106" s="18">
        <f t="shared" si="88"/>
        <v>0</v>
      </c>
      <c r="I106" s="8"/>
    </row>
    <row r="107" spans="1:9" s="9" customFormat="1" ht="21.95" customHeight="1" x14ac:dyDescent="0.2">
      <c r="A107" s="35" t="s">
        <v>7</v>
      </c>
      <c r="B107" s="17">
        <f t="shared" si="86"/>
        <v>2</v>
      </c>
      <c r="C107" s="18">
        <f t="shared" ref="C107:G107" si="89">C121</f>
        <v>2</v>
      </c>
      <c r="D107" s="18">
        <f t="shared" si="89"/>
        <v>0</v>
      </c>
      <c r="E107" s="18">
        <f t="shared" si="89"/>
        <v>0</v>
      </c>
      <c r="F107" s="18">
        <f t="shared" si="89"/>
        <v>0</v>
      </c>
      <c r="G107" s="18">
        <f t="shared" si="89"/>
        <v>0</v>
      </c>
      <c r="H107" s="18">
        <f>H121</f>
        <v>0</v>
      </c>
      <c r="I107" s="8"/>
    </row>
    <row r="108" spans="1:9" s="8" customFormat="1" ht="21.95" customHeight="1" x14ac:dyDescent="0.2">
      <c r="A108" s="35" t="s">
        <v>10</v>
      </c>
      <c r="B108" s="17">
        <f t="shared" ref="B108:B109" si="90">SUM(C108:H108)</f>
        <v>5</v>
      </c>
      <c r="C108" s="18">
        <f t="shared" ref="C108:G108" si="91">C122+C134</f>
        <v>4</v>
      </c>
      <c r="D108" s="18">
        <f t="shared" si="91"/>
        <v>1</v>
      </c>
      <c r="E108" s="18">
        <f t="shared" si="91"/>
        <v>0</v>
      </c>
      <c r="F108" s="18">
        <f t="shared" si="91"/>
        <v>0</v>
      </c>
      <c r="G108" s="18">
        <f t="shared" si="91"/>
        <v>0</v>
      </c>
      <c r="H108" s="18">
        <f>H122+H134</f>
        <v>0</v>
      </c>
    </row>
    <row r="109" spans="1:9" s="8" customFormat="1" ht="21.95" customHeight="1" x14ac:dyDescent="0.2">
      <c r="A109" s="37" t="s">
        <v>28</v>
      </c>
      <c r="B109" s="17">
        <f t="shared" si="90"/>
        <v>3</v>
      </c>
      <c r="C109" s="18">
        <f t="shared" ref="C109:G109" si="92">C123+C135</f>
        <v>2</v>
      </c>
      <c r="D109" s="18">
        <f t="shared" si="92"/>
        <v>1</v>
      </c>
      <c r="E109" s="18">
        <f t="shared" si="92"/>
        <v>0</v>
      </c>
      <c r="F109" s="18">
        <f t="shared" si="92"/>
        <v>0</v>
      </c>
      <c r="G109" s="18">
        <f t="shared" si="92"/>
        <v>0</v>
      </c>
      <c r="H109" s="18">
        <f>H123+H135</f>
        <v>0</v>
      </c>
    </row>
    <row r="110" spans="1:9" s="8" customFormat="1" ht="26.25" customHeight="1" x14ac:dyDescent="0.2">
      <c r="A110" s="22" t="s">
        <v>13</v>
      </c>
      <c r="B110" s="18">
        <f>B111</f>
        <v>3</v>
      </c>
      <c r="C110" s="18">
        <f>C111</f>
        <v>0</v>
      </c>
      <c r="D110" s="18">
        <f t="shared" ref="D110:H110" si="93">D111</f>
        <v>3</v>
      </c>
      <c r="E110" s="18">
        <f t="shared" si="93"/>
        <v>0</v>
      </c>
      <c r="F110" s="18">
        <f t="shared" si="93"/>
        <v>0</v>
      </c>
      <c r="G110" s="18">
        <f t="shared" si="93"/>
        <v>0</v>
      </c>
      <c r="H110" s="18">
        <f t="shared" si="93"/>
        <v>0</v>
      </c>
    </row>
    <row r="111" spans="1:9" s="8" customFormat="1" ht="26.25" customHeight="1" x14ac:dyDescent="0.2">
      <c r="A111" s="23" t="s">
        <v>13</v>
      </c>
      <c r="B111" s="24">
        <f t="shared" ref="B111:H111" si="94">SUM(B112:B114)</f>
        <v>3</v>
      </c>
      <c r="C111" s="24">
        <f t="shared" si="94"/>
        <v>0</v>
      </c>
      <c r="D111" s="24">
        <f t="shared" si="94"/>
        <v>3</v>
      </c>
      <c r="E111" s="24">
        <f t="shared" si="94"/>
        <v>0</v>
      </c>
      <c r="F111" s="24">
        <f t="shared" si="94"/>
        <v>0</v>
      </c>
      <c r="G111" s="24">
        <f t="shared" si="94"/>
        <v>0</v>
      </c>
      <c r="H111" s="24">
        <f t="shared" si="94"/>
        <v>0</v>
      </c>
    </row>
    <row r="112" spans="1:9" s="9" customFormat="1" ht="24" customHeight="1" x14ac:dyDescent="0.2">
      <c r="A112" s="16" t="s">
        <v>22</v>
      </c>
      <c r="B112" s="17">
        <f>SUM(C112:H112)</f>
        <v>1</v>
      </c>
      <c r="C112" s="25">
        <v>0</v>
      </c>
      <c r="D112" s="25">
        <v>1</v>
      </c>
      <c r="E112" s="25">
        <v>0</v>
      </c>
      <c r="F112" s="25">
        <v>0</v>
      </c>
      <c r="G112" s="25">
        <v>0</v>
      </c>
      <c r="H112" s="26">
        <v>0</v>
      </c>
      <c r="I112" s="8"/>
    </row>
    <row r="113" spans="1:9" s="9" customFormat="1" ht="24" customHeight="1" x14ac:dyDescent="0.2">
      <c r="A113" s="16" t="s">
        <v>23</v>
      </c>
      <c r="B113" s="17">
        <f t="shared" ref="B113:B114" si="95">SUM(C113:H113)</f>
        <v>1</v>
      </c>
      <c r="C113" s="25">
        <v>0</v>
      </c>
      <c r="D113" s="25">
        <v>1</v>
      </c>
      <c r="E113" s="25">
        <v>0</v>
      </c>
      <c r="F113" s="25">
        <v>0</v>
      </c>
      <c r="G113" s="25">
        <v>0</v>
      </c>
      <c r="H113" s="26">
        <v>0</v>
      </c>
      <c r="I113" s="8"/>
    </row>
    <row r="114" spans="1:9" s="9" customFormat="1" ht="24" customHeight="1" x14ac:dyDescent="0.2">
      <c r="A114" s="16" t="s">
        <v>6</v>
      </c>
      <c r="B114" s="17">
        <f t="shared" si="95"/>
        <v>1</v>
      </c>
      <c r="C114" s="25">
        <v>0</v>
      </c>
      <c r="D114" s="25">
        <v>1</v>
      </c>
      <c r="E114" s="25">
        <v>0</v>
      </c>
      <c r="F114" s="25">
        <v>0</v>
      </c>
      <c r="G114" s="25">
        <v>0</v>
      </c>
      <c r="H114" s="26">
        <v>0</v>
      </c>
      <c r="I114" s="8"/>
    </row>
    <row r="115" spans="1:9" s="8" customFormat="1" ht="30" customHeight="1" x14ac:dyDescent="0.2">
      <c r="A115" s="27" t="s">
        <v>15</v>
      </c>
      <c r="B115" s="18">
        <f t="shared" ref="B115:H115" si="96">B116+B124</f>
        <v>336</v>
      </c>
      <c r="C115" s="18">
        <f t="shared" si="96"/>
        <v>318</v>
      </c>
      <c r="D115" s="18">
        <f t="shared" si="96"/>
        <v>18</v>
      </c>
      <c r="E115" s="18">
        <f t="shared" si="96"/>
        <v>0</v>
      </c>
      <c r="F115" s="18">
        <f t="shared" si="96"/>
        <v>0</v>
      </c>
      <c r="G115" s="18">
        <f t="shared" si="96"/>
        <v>0</v>
      </c>
      <c r="H115" s="18">
        <f t="shared" si="96"/>
        <v>0</v>
      </c>
    </row>
    <row r="116" spans="1:9" s="9" customFormat="1" ht="22.5" customHeight="1" x14ac:dyDescent="0.2">
      <c r="A116" s="23" t="s">
        <v>15</v>
      </c>
      <c r="B116" s="24">
        <f t="shared" ref="B116:H116" si="97">SUM(B117:B123)</f>
        <v>325</v>
      </c>
      <c r="C116" s="24">
        <f t="shared" si="97"/>
        <v>315</v>
      </c>
      <c r="D116" s="24">
        <f t="shared" si="97"/>
        <v>10</v>
      </c>
      <c r="E116" s="24">
        <f t="shared" si="97"/>
        <v>0</v>
      </c>
      <c r="F116" s="24">
        <f t="shared" si="97"/>
        <v>0</v>
      </c>
      <c r="G116" s="24">
        <f t="shared" si="97"/>
        <v>0</v>
      </c>
      <c r="H116" s="24">
        <f t="shared" si="97"/>
        <v>0</v>
      </c>
      <c r="I116" s="8"/>
    </row>
    <row r="117" spans="1:9" s="9" customFormat="1" ht="23.1" customHeight="1" x14ac:dyDescent="0.2">
      <c r="A117" s="16" t="s">
        <v>22</v>
      </c>
      <c r="B117" s="17">
        <f>SUM(C117:H117)</f>
        <v>279</v>
      </c>
      <c r="C117" s="25">
        <v>273</v>
      </c>
      <c r="D117" s="25">
        <v>6</v>
      </c>
      <c r="E117" s="25">
        <v>0</v>
      </c>
      <c r="F117" s="25">
        <v>0</v>
      </c>
      <c r="G117" s="25">
        <v>0</v>
      </c>
      <c r="H117" s="26">
        <v>0</v>
      </c>
      <c r="I117" s="8"/>
    </row>
    <row r="118" spans="1:9" s="9" customFormat="1" ht="23.1" customHeight="1" x14ac:dyDescent="0.2">
      <c r="A118" s="16" t="s">
        <v>23</v>
      </c>
      <c r="B118" s="17">
        <f t="shared" ref="B118:B123" si="98">SUM(C118:H118)</f>
        <v>17</v>
      </c>
      <c r="C118" s="25">
        <v>17</v>
      </c>
      <c r="D118" s="25">
        <v>0</v>
      </c>
      <c r="E118" s="25">
        <v>0</v>
      </c>
      <c r="F118" s="25">
        <v>0</v>
      </c>
      <c r="G118" s="25">
        <v>0</v>
      </c>
      <c r="H118" s="26">
        <v>0</v>
      </c>
      <c r="I118" s="8"/>
    </row>
    <row r="119" spans="1:9" s="9" customFormat="1" ht="23.1" customHeight="1" x14ac:dyDescent="0.2">
      <c r="A119" s="16" t="s">
        <v>24</v>
      </c>
      <c r="B119" s="17">
        <f t="shared" si="98"/>
        <v>10</v>
      </c>
      <c r="C119" s="25">
        <v>8</v>
      </c>
      <c r="D119" s="25">
        <v>2</v>
      </c>
      <c r="E119" s="25">
        <v>0</v>
      </c>
      <c r="F119" s="25">
        <v>0</v>
      </c>
      <c r="G119" s="25">
        <v>0</v>
      </c>
      <c r="H119" s="26">
        <v>0</v>
      </c>
      <c r="I119" s="8"/>
    </row>
    <row r="120" spans="1:9" s="9" customFormat="1" ht="23.1" customHeight="1" x14ac:dyDescent="0.2">
      <c r="A120" s="16" t="s">
        <v>6</v>
      </c>
      <c r="B120" s="17">
        <f t="shared" si="98"/>
        <v>11</v>
      </c>
      <c r="C120" s="25">
        <v>10</v>
      </c>
      <c r="D120" s="25">
        <v>1</v>
      </c>
      <c r="E120" s="25">
        <v>0</v>
      </c>
      <c r="F120" s="25">
        <v>0</v>
      </c>
      <c r="G120" s="25">
        <v>0</v>
      </c>
      <c r="H120" s="26">
        <v>0</v>
      </c>
      <c r="I120" s="8"/>
    </row>
    <row r="121" spans="1:9" s="9" customFormat="1" ht="23.1" customHeight="1" x14ac:dyDescent="0.2">
      <c r="A121" s="16" t="s">
        <v>7</v>
      </c>
      <c r="B121" s="17">
        <f t="shared" si="98"/>
        <v>2</v>
      </c>
      <c r="C121" s="25">
        <v>2</v>
      </c>
      <c r="D121" s="25">
        <v>0</v>
      </c>
      <c r="E121" s="25">
        <v>0</v>
      </c>
      <c r="F121" s="25">
        <v>0</v>
      </c>
      <c r="G121" s="25">
        <v>0</v>
      </c>
      <c r="H121" s="26">
        <v>0</v>
      </c>
      <c r="I121" s="8"/>
    </row>
    <row r="122" spans="1:9" s="8" customFormat="1" ht="23.1" customHeight="1" x14ac:dyDescent="0.2">
      <c r="A122" s="16" t="s">
        <v>10</v>
      </c>
      <c r="B122" s="17">
        <f t="shared" si="98"/>
        <v>4</v>
      </c>
      <c r="C122" s="25">
        <v>4</v>
      </c>
      <c r="D122" s="25">
        <v>0</v>
      </c>
      <c r="E122" s="25">
        <v>0</v>
      </c>
      <c r="F122" s="25">
        <v>0</v>
      </c>
      <c r="G122" s="25">
        <v>0</v>
      </c>
      <c r="H122" s="26">
        <v>0</v>
      </c>
    </row>
    <row r="123" spans="1:9" s="8" customFormat="1" ht="23.1" customHeight="1" x14ac:dyDescent="0.2">
      <c r="A123" s="16" t="s">
        <v>28</v>
      </c>
      <c r="B123" s="17">
        <f t="shared" si="98"/>
        <v>2</v>
      </c>
      <c r="C123" s="25">
        <v>1</v>
      </c>
      <c r="D123" s="25">
        <v>1</v>
      </c>
      <c r="E123" s="25">
        <v>0</v>
      </c>
      <c r="F123" s="25">
        <v>0</v>
      </c>
      <c r="G123" s="25">
        <v>0</v>
      </c>
      <c r="H123" s="26">
        <v>0</v>
      </c>
    </row>
    <row r="124" spans="1:9" s="9" customFormat="1" ht="23.1" customHeight="1" x14ac:dyDescent="0.2">
      <c r="A124" s="23" t="s">
        <v>16</v>
      </c>
      <c r="B124" s="24">
        <f>SUM(B125:B127)</f>
        <v>11</v>
      </c>
      <c r="C124" s="24">
        <f t="shared" ref="C124:H124" si="99">SUM(C125:C127)</f>
        <v>3</v>
      </c>
      <c r="D124" s="24">
        <f t="shared" si="99"/>
        <v>8</v>
      </c>
      <c r="E124" s="24">
        <f t="shared" si="99"/>
        <v>0</v>
      </c>
      <c r="F124" s="24">
        <f t="shared" si="99"/>
        <v>0</v>
      </c>
      <c r="G124" s="24">
        <f t="shared" si="99"/>
        <v>0</v>
      </c>
      <c r="H124" s="24">
        <f t="shared" si="99"/>
        <v>0</v>
      </c>
      <c r="I124" s="8"/>
    </row>
    <row r="125" spans="1:9" s="9" customFormat="1" ht="23.1" customHeight="1" x14ac:dyDescent="0.2">
      <c r="A125" s="16" t="s">
        <v>22</v>
      </c>
      <c r="B125" s="17">
        <f>SUM(C125:H125)</f>
        <v>5</v>
      </c>
      <c r="C125" s="25">
        <v>1</v>
      </c>
      <c r="D125" s="25">
        <v>4</v>
      </c>
      <c r="E125" s="25">
        <v>0</v>
      </c>
      <c r="F125" s="25">
        <v>0</v>
      </c>
      <c r="G125" s="25">
        <v>0</v>
      </c>
      <c r="H125" s="26">
        <v>0</v>
      </c>
      <c r="I125" s="8"/>
    </row>
    <row r="126" spans="1:9" s="9" customFormat="1" ht="23.1" customHeight="1" x14ac:dyDescent="0.2">
      <c r="A126" s="16" t="s">
        <v>23</v>
      </c>
      <c r="B126" s="17">
        <f t="shared" ref="B126:B127" si="100">SUM(C126:H126)</f>
        <v>4</v>
      </c>
      <c r="C126" s="25">
        <v>0</v>
      </c>
      <c r="D126" s="25">
        <v>4</v>
      </c>
      <c r="E126" s="25">
        <v>0</v>
      </c>
      <c r="F126" s="25">
        <v>0</v>
      </c>
      <c r="G126" s="25">
        <v>0</v>
      </c>
      <c r="H126" s="26">
        <v>0</v>
      </c>
      <c r="I126" s="8"/>
    </row>
    <row r="127" spans="1:9" s="9" customFormat="1" ht="23.1" customHeight="1" x14ac:dyDescent="0.2">
      <c r="A127" s="16" t="s">
        <v>6</v>
      </c>
      <c r="B127" s="17">
        <f t="shared" si="100"/>
        <v>2</v>
      </c>
      <c r="C127" s="25">
        <v>2</v>
      </c>
      <c r="D127" s="25">
        <v>0</v>
      </c>
      <c r="E127" s="25">
        <v>0</v>
      </c>
      <c r="F127" s="25">
        <v>0</v>
      </c>
      <c r="G127" s="25">
        <v>0</v>
      </c>
      <c r="H127" s="26">
        <v>0</v>
      </c>
      <c r="I127" s="8"/>
    </row>
    <row r="128" spans="1:9" s="9" customFormat="1" ht="30" customHeight="1" x14ac:dyDescent="0.2">
      <c r="A128" s="27" t="s">
        <v>32</v>
      </c>
      <c r="B128" s="18">
        <f t="shared" ref="B128:H128" si="101">B129+B136</f>
        <v>1362</v>
      </c>
      <c r="C128" s="18">
        <f t="shared" si="101"/>
        <v>1328</v>
      </c>
      <c r="D128" s="18">
        <f t="shared" si="101"/>
        <v>34</v>
      </c>
      <c r="E128" s="18">
        <f t="shared" si="101"/>
        <v>0</v>
      </c>
      <c r="F128" s="18">
        <f t="shared" si="101"/>
        <v>0</v>
      </c>
      <c r="G128" s="18">
        <f t="shared" si="101"/>
        <v>0</v>
      </c>
      <c r="H128" s="18">
        <f t="shared" si="101"/>
        <v>0</v>
      </c>
      <c r="I128" s="8"/>
    </row>
    <row r="129" spans="1:9" s="8" customFormat="1" ht="30" customHeight="1" x14ac:dyDescent="0.2">
      <c r="A129" s="23" t="s">
        <v>12</v>
      </c>
      <c r="B129" s="24">
        <f t="shared" ref="B129:H129" si="102">SUM(B130:B135)</f>
        <v>277</v>
      </c>
      <c r="C129" s="24">
        <f t="shared" si="102"/>
        <v>248</v>
      </c>
      <c r="D129" s="24">
        <f t="shared" si="102"/>
        <v>29</v>
      </c>
      <c r="E129" s="24">
        <f t="shared" si="102"/>
        <v>0</v>
      </c>
      <c r="F129" s="24">
        <f t="shared" si="102"/>
        <v>0</v>
      </c>
      <c r="G129" s="24">
        <f t="shared" si="102"/>
        <v>0</v>
      </c>
      <c r="H129" s="24">
        <f t="shared" si="102"/>
        <v>0</v>
      </c>
    </row>
    <row r="130" spans="1:9" s="9" customFormat="1" ht="23.1" customHeight="1" x14ac:dyDescent="0.2">
      <c r="A130" s="16" t="s">
        <v>22</v>
      </c>
      <c r="B130" s="17">
        <f>SUM(C130:H130)</f>
        <v>233</v>
      </c>
      <c r="C130" s="25">
        <v>226</v>
      </c>
      <c r="D130" s="25">
        <v>7</v>
      </c>
      <c r="E130" s="25">
        <v>0</v>
      </c>
      <c r="F130" s="25">
        <v>0</v>
      </c>
      <c r="G130" s="25">
        <v>0</v>
      </c>
      <c r="H130" s="26">
        <v>0</v>
      </c>
      <c r="I130" s="8"/>
    </row>
    <row r="131" spans="1:9" s="9" customFormat="1" ht="23.1" customHeight="1" x14ac:dyDescent="0.2">
      <c r="A131" s="16" t="s">
        <v>23</v>
      </c>
      <c r="B131" s="17">
        <f t="shared" ref="B131:B135" si="103">SUM(C131:H131)</f>
        <v>21</v>
      </c>
      <c r="C131" s="25">
        <v>1</v>
      </c>
      <c r="D131" s="25">
        <v>20</v>
      </c>
      <c r="E131" s="25">
        <v>0</v>
      </c>
      <c r="F131" s="25">
        <v>0</v>
      </c>
      <c r="G131" s="25">
        <v>0</v>
      </c>
      <c r="H131" s="26">
        <v>0</v>
      </c>
      <c r="I131" s="8"/>
    </row>
    <row r="132" spans="1:9" s="9" customFormat="1" ht="23.1" customHeight="1" x14ac:dyDescent="0.2">
      <c r="A132" s="16" t="s">
        <v>24</v>
      </c>
      <c r="B132" s="17">
        <f t="shared" si="103"/>
        <v>20</v>
      </c>
      <c r="C132" s="25">
        <v>20</v>
      </c>
      <c r="D132" s="25">
        <v>0</v>
      </c>
      <c r="E132" s="25">
        <v>0</v>
      </c>
      <c r="F132" s="25">
        <v>0</v>
      </c>
      <c r="G132" s="25">
        <v>0</v>
      </c>
      <c r="H132" s="26">
        <v>0</v>
      </c>
      <c r="I132" s="8"/>
    </row>
    <row r="133" spans="1:9" s="9" customFormat="1" ht="23.1" customHeight="1" x14ac:dyDescent="0.2">
      <c r="A133" s="16" t="s">
        <v>6</v>
      </c>
      <c r="B133" s="17">
        <f t="shared" si="103"/>
        <v>1</v>
      </c>
      <c r="C133" s="25">
        <v>0</v>
      </c>
      <c r="D133" s="25">
        <v>1</v>
      </c>
      <c r="E133" s="25">
        <v>0</v>
      </c>
      <c r="F133" s="25">
        <v>0</v>
      </c>
      <c r="G133" s="25">
        <v>0</v>
      </c>
      <c r="H133" s="26">
        <v>0</v>
      </c>
      <c r="I133" s="8"/>
    </row>
    <row r="134" spans="1:9" s="8" customFormat="1" ht="23.1" customHeight="1" x14ac:dyDescent="0.2">
      <c r="A134" s="16" t="s">
        <v>10</v>
      </c>
      <c r="B134" s="17">
        <f t="shared" si="103"/>
        <v>1</v>
      </c>
      <c r="C134" s="25">
        <v>0</v>
      </c>
      <c r="D134" s="25">
        <v>1</v>
      </c>
      <c r="E134" s="25">
        <v>0</v>
      </c>
      <c r="F134" s="25">
        <v>0</v>
      </c>
      <c r="G134" s="25">
        <v>0</v>
      </c>
      <c r="H134" s="26">
        <v>0</v>
      </c>
    </row>
    <row r="135" spans="1:9" s="8" customFormat="1" ht="23.1" customHeight="1" x14ac:dyDescent="0.2">
      <c r="A135" s="16" t="s">
        <v>28</v>
      </c>
      <c r="B135" s="17">
        <f t="shared" si="103"/>
        <v>1</v>
      </c>
      <c r="C135" s="25">
        <v>1</v>
      </c>
      <c r="D135" s="25">
        <v>0</v>
      </c>
      <c r="E135" s="25">
        <v>0</v>
      </c>
      <c r="F135" s="25">
        <v>0</v>
      </c>
      <c r="G135" s="25">
        <v>0</v>
      </c>
      <c r="H135" s="26">
        <v>0</v>
      </c>
    </row>
    <row r="136" spans="1:9" s="8" customFormat="1" ht="33" customHeight="1" x14ac:dyDescent="0.2">
      <c r="A136" s="23" t="s">
        <v>14</v>
      </c>
      <c r="B136" s="24">
        <f>SUM(B137:B139)</f>
        <v>1085</v>
      </c>
      <c r="C136" s="24">
        <f t="shared" ref="C136:H136" si="104">SUM(C137:C139)</f>
        <v>1080</v>
      </c>
      <c r="D136" s="24">
        <f t="shared" si="104"/>
        <v>5</v>
      </c>
      <c r="E136" s="24">
        <f t="shared" si="104"/>
        <v>0</v>
      </c>
      <c r="F136" s="24">
        <f t="shared" si="104"/>
        <v>0</v>
      </c>
      <c r="G136" s="24">
        <f t="shared" si="104"/>
        <v>0</v>
      </c>
      <c r="H136" s="24">
        <f t="shared" si="104"/>
        <v>0</v>
      </c>
    </row>
    <row r="137" spans="1:9" s="9" customFormat="1" ht="23.1" customHeight="1" x14ac:dyDescent="0.2">
      <c r="A137" s="16" t="s">
        <v>22</v>
      </c>
      <c r="B137" s="17">
        <f>SUM(C137:H137)</f>
        <v>1081</v>
      </c>
      <c r="C137" s="25">
        <v>1077</v>
      </c>
      <c r="D137" s="25">
        <v>4</v>
      </c>
      <c r="E137" s="25">
        <v>0</v>
      </c>
      <c r="F137" s="25">
        <v>0</v>
      </c>
      <c r="G137" s="25">
        <v>0</v>
      </c>
      <c r="H137" s="26">
        <v>0</v>
      </c>
      <c r="I137" s="8"/>
    </row>
    <row r="138" spans="1:9" s="9" customFormat="1" ht="23.1" customHeight="1" x14ac:dyDescent="0.2">
      <c r="A138" s="16" t="s">
        <v>24</v>
      </c>
      <c r="B138" s="17">
        <f t="shared" ref="B138:B139" si="105">SUM(C138:H138)</f>
        <v>2</v>
      </c>
      <c r="C138" s="25">
        <v>2</v>
      </c>
      <c r="D138" s="25">
        <v>0</v>
      </c>
      <c r="E138" s="25">
        <v>0</v>
      </c>
      <c r="F138" s="25">
        <v>0</v>
      </c>
      <c r="G138" s="25">
        <v>0</v>
      </c>
      <c r="H138" s="26">
        <v>0</v>
      </c>
      <c r="I138" s="8"/>
    </row>
    <row r="139" spans="1:9" s="9" customFormat="1" ht="23.1" customHeight="1" x14ac:dyDescent="0.2">
      <c r="A139" s="16" t="s">
        <v>6</v>
      </c>
      <c r="B139" s="17">
        <f t="shared" si="105"/>
        <v>2</v>
      </c>
      <c r="C139" s="25">
        <v>1</v>
      </c>
      <c r="D139" s="25">
        <v>1</v>
      </c>
      <c r="E139" s="25">
        <v>0</v>
      </c>
      <c r="F139" s="25">
        <v>0</v>
      </c>
      <c r="G139" s="25">
        <v>0</v>
      </c>
      <c r="H139" s="26">
        <v>0</v>
      </c>
      <c r="I139" s="8"/>
    </row>
    <row r="140" spans="1:9" s="7" customFormat="1" ht="21.75" customHeight="1" x14ac:dyDescent="0.2">
      <c r="A140" s="12"/>
      <c r="B140" s="46" t="s">
        <v>26</v>
      </c>
      <c r="C140" s="47"/>
      <c r="D140" s="47"/>
      <c r="E140" s="47"/>
      <c r="F140" s="47"/>
      <c r="G140" s="47"/>
      <c r="H140" s="47"/>
      <c r="I140" s="42"/>
    </row>
    <row r="141" spans="1:9" s="9" customFormat="1" ht="31.5" customHeight="1" x14ac:dyDescent="0.2">
      <c r="A141" s="14" t="s">
        <v>5</v>
      </c>
      <c r="B141" s="15">
        <f>SUM(B142:B151)</f>
        <v>1120</v>
      </c>
      <c r="C141" s="15">
        <f>SUM(C142:C151)</f>
        <v>1061</v>
      </c>
      <c r="D141" s="15">
        <f>SUM(D142:D151)</f>
        <v>56</v>
      </c>
      <c r="E141" s="15">
        <f t="shared" ref="E141:H141" si="106">SUM(E142:E151)</f>
        <v>0</v>
      </c>
      <c r="F141" s="15">
        <f t="shared" si="106"/>
        <v>1</v>
      </c>
      <c r="G141" s="15">
        <f t="shared" si="106"/>
        <v>1</v>
      </c>
      <c r="H141" s="15">
        <f t="shared" si="106"/>
        <v>1</v>
      </c>
      <c r="I141" s="8"/>
    </row>
    <row r="142" spans="1:9" s="9" customFormat="1" ht="23.1" customHeight="1" x14ac:dyDescent="0.2">
      <c r="A142" s="35" t="s">
        <v>22</v>
      </c>
      <c r="B142" s="17">
        <f>SUM(C142:H142)</f>
        <v>941</v>
      </c>
      <c r="C142" s="18">
        <f t="shared" ref="C142:H142" si="107">C154+C159+C169+C175+C181</f>
        <v>900</v>
      </c>
      <c r="D142" s="18">
        <f t="shared" si="107"/>
        <v>41</v>
      </c>
      <c r="E142" s="18">
        <f t="shared" si="107"/>
        <v>0</v>
      </c>
      <c r="F142" s="18">
        <f t="shared" si="107"/>
        <v>0</v>
      </c>
      <c r="G142" s="18">
        <f t="shared" si="107"/>
        <v>0</v>
      </c>
      <c r="H142" s="18">
        <f t="shared" si="107"/>
        <v>0</v>
      </c>
      <c r="I142" s="8"/>
    </row>
    <row r="143" spans="1:9" s="9" customFormat="1" ht="23.1" customHeight="1" x14ac:dyDescent="0.2">
      <c r="A143" s="35" t="s">
        <v>23</v>
      </c>
      <c r="B143" s="17">
        <f>SUM(C143:H143)</f>
        <v>73</v>
      </c>
      <c r="C143" s="18">
        <f t="shared" ref="C143:G143" si="108">C155+C160+C170+C176</f>
        <v>64</v>
      </c>
      <c r="D143" s="18">
        <f t="shared" si="108"/>
        <v>9</v>
      </c>
      <c r="E143" s="18">
        <f t="shared" si="108"/>
        <v>0</v>
      </c>
      <c r="F143" s="18">
        <f t="shared" si="108"/>
        <v>0</v>
      </c>
      <c r="G143" s="18">
        <f t="shared" si="108"/>
        <v>0</v>
      </c>
      <c r="H143" s="18">
        <f>H155+H160+H170+H176</f>
        <v>0</v>
      </c>
      <c r="I143" s="8"/>
    </row>
    <row r="144" spans="1:9" s="9" customFormat="1" ht="23.1" customHeight="1" x14ac:dyDescent="0.2">
      <c r="A144" s="35" t="s">
        <v>24</v>
      </c>
      <c r="B144" s="17">
        <f t="shared" ref="B144:B148" si="109">SUM(C144:H144)</f>
        <v>43</v>
      </c>
      <c r="C144" s="18">
        <f t="shared" ref="C144:G144" si="110">C156+C161+C177</f>
        <v>35</v>
      </c>
      <c r="D144" s="18">
        <f t="shared" si="110"/>
        <v>6</v>
      </c>
      <c r="E144" s="18">
        <f t="shared" si="110"/>
        <v>0</v>
      </c>
      <c r="F144" s="18">
        <f t="shared" si="110"/>
        <v>0</v>
      </c>
      <c r="G144" s="18">
        <f t="shared" si="110"/>
        <v>1</v>
      </c>
      <c r="H144" s="18">
        <f>H156+H161+H177</f>
        <v>1</v>
      </c>
      <c r="I144" s="8"/>
    </row>
    <row r="145" spans="1:9" s="9" customFormat="1" ht="23.1" customHeight="1" x14ac:dyDescent="0.2">
      <c r="A145" s="35" t="s">
        <v>6</v>
      </c>
      <c r="B145" s="17">
        <f t="shared" si="109"/>
        <v>31</v>
      </c>
      <c r="C145" s="18">
        <f t="shared" ref="C145:G145" si="111">C162+C171+C178</f>
        <v>31</v>
      </c>
      <c r="D145" s="18">
        <f t="shared" si="111"/>
        <v>0</v>
      </c>
      <c r="E145" s="18">
        <f t="shared" si="111"/>
        <v>0</v>
      </c>
      <c r="F145" s="18">
        <f t="shared" si="111"/>
        <v>0</v>
      </c>
      <c r="G145" s="18">
        <f t="shared" si="111"/>
        <v>0</v>
      </c>
      <c r="H145" s="18">
        <f>H162+H171+H178</f>
        <v>0</v>
      </c>
      <c r="I145" s="8"/>
    </row>
    <row r="146" spans="1:9" s="9" customFormat="1" ht="23.1" customHeight="1" x14ac:dyDescent="0.2">
      <c r="A146" s="37" t="s">
        <v>29</v>
      </c>
      <c r="B146" s="17">
        <f t="shared" si="109"/>
        <v>1</v>
      </c>
      <c r="C146" s="18">
        <f t="shared" ref="C146:G146" si="112">C163</f>
        <v>1</v>
      </c>
      <c r="D146" s="18">
        <f t="shared" si="112"/>
        <v>0</v>
      </c>
      <c r="E146" s="18">
        <f t="shared" si="112"/>
        <v>0</v>
      </c>
      <c r="F146" s="18">
        <f t="shared" si="112"/>
        <v>0</v>
      </c>
      <c r="G146" s="18">
        <f t="shared" si="112"/>
        <v>0</v>
      </c>
      <c r="H146" s="18">
        <f>H163</f>
        <v>0</v>
      </c>
      <c r="I146" s="8"/>
    </row>
    <row r="147" spans="1:9" s="9" customFormat="1" ht="23.1" customHeight="1" x14ac:dyDescent="0.2">
      <c r="A147" s="35" t="s">
        <v>7</v>
      </c>
      <c r="B147" s="17">
        <f t="shared" si="109"/>
        <v>6</v>
      </c>
      <c r="C147" s="18">
        <f t="shared" ref="C147:G147" si="113">C164</f>
        <v>6</v>
      </c>
      <c r="D147" s="18">
        <f t="shared" si="113"/>
        <v>0</v>
      </c>
      <c r="E147" s="18">
        <f t="shared" si="113"/>
        <v>0</v>
      </c>
      <c r="F147" s="18">
        <f t="shared" si="113"/>
        <v>0</v>
      </c>
      <c r="G147" s="18">
        <f t="shared" si="113"/>
        <v>0</v>
      </c>
      <c r="H147" s="18">
        <f>H164</f>
        <v>0</v>
      </c>
      <c r="I147" s="8"/>
    </row>
    <row r="148" spans="1:9" s="9" customFormat="1" ht="23.1" customHeight="1" x14ac:dyDescent="0.2">
      <c r="A148" s="35" t="s">
        <v>8</v>
      </c>
      <c r="B148" s="17">
        <f t="shared" si="109"/>
        <v>2</v>
      </c>
      <c r="C148" s="18">
        <f t="shared" ref="C148:G148" si="114">C179</f>
        <v>2</v>
      </c>
      <c r="D148" s="18">
        <f t="shared" si="114"/>
        <v>0</v>
      </c>
      <c r="E148" s="18">
        <f t="shared" si="114"/>
        <v>0</v>
      </c>
      <c r="F148" s="18">
        <f t="shared" si="114"/>
        <v>0</v>
      </c>
      <c r="G148" s="18">
        <f t="shared" si="114"/>
        <v>0</v>
      </c>
      <c r="H148" s="18">
        <f>H179</f>
        <v>0</v>
      </c>
      <c r="I148" s="8"/>
    </row>
    <row r="149" spans="1:9" s="8" customFormat="1" ht="23.1" customHeight="1" x14ac:dyDescent="0.2">
      <c r="A149" s="35" t="s">
        <v>10</v>
      </c>
      <c r="B149" s="17">
        <f t="shared" ref="B149:B151" si="115">SUM(C149:H149)</f>
        <v>5</v>
      </c>
      <c r="C149" s="18">
        <f t="shared" ref="C149:G149" si="116">C165</f>
        <v>5</v>
      </c>
      <c r="D149" s="18">
        <f t="shared" si="116"/>
        <v>0</v>
      </c>
      <c r="E149" s="18">
        <f t="shared" si="116"/>
        <v>0</v>
      </c>
      <c r="F149" s="18">
        <f t="shared" si="116"/>
        <v>0</v>
      </c>
      <c r="G149" s="18">
        <f t="shared" si="116"/>
        <v>0</v>
      </c>
      <c r="H149" s="18">
        <f>H165</f>
        <v>0</v>
      </c>
    </row>
    <row r="150" spans="1:9" s="8" customFormat="1" ht="23.1" customHeight="1" x14ac:dyDescent="0.2">
      <c r="A150" s="35" t="s">
        <v>11</v>
      </c>
      <c r="B150" s="17">
        <f t="shared" si="115"/>
        <v>1</v>
      </c>
      <c r="C150" s="18">
        <f t="shared" ref="C150:G150" si="117">C166</f>
        <v>1</v>
      </c>
      <c r="D150" s="18">
        <f t="shared" si="117"/>
        <v>0</v>
      </c>
      <c r="E150" s="18">
        <f t="shared" si="117"/>
        <v>0</v>
      </c>
      <c r="F150" s="18">
        <f t="shared" si="117"/>
        <v>0</v>
      </c>
      <c r="G150" s="18">
        <f t="shared" si="117"/>
        <v>0</v>
      </c>
      <c r="H150" s="18">
        <f>H166</f>
        <v>0</v>
      </c>
    </row>
    <row r="151" spans="1:9" s="8" customFormat="1" ht="23.1" customHeight="1" x14ac:dyDescent="0.2">
      <c r="A151" s="37" t="s">
        <v>28</v>
      </c>
      <c r="B151" s="17">
        <f t="shared" si="115"/>
        <v>17</v>
      </c>
      <c r="C151" s="18">
        <f t="shared" ref="C151:G151" si="118">+C167+C172</f>
        <v>16</v>
      </c>
      <c r="D151" s="18">
        <f t="shared" si="118"/>
        <v>0</v>
      </c>
      <c r="E151" s="18">
        <f t="shared" si="118"/>
        <v>0</v>
      </c>
      <c r="F151" s="18">
        <f t="shared" si="118"/>
        <v>1</v>
      </c>
      <c r="G151" s="18">
        <f t="shared" si="118"/>
        <v>0</v>
      </c>
      <c r="H151" s="18">
        <f>+H167+H172</f>
        <v>0</v>
      </c>
    </row>
    <row r="152" spans="1:9" s="8" customFormat="1" ht="23.25" customHeight="1" x14ac:dyDescent="0.2">
      <c r="A152" s="22" t="s">
        <v>13</v>
      </c>
      <c r="B152" s="18">
        <f>B153</f>
        <v>33</v>
      </c>
      <c r="C152" s="18">
        <f>C153</f>
        <v>31</v>
      </c>
      <c r="D152" s="18">
        <f t="shared" ref="D152:H152" si="119">D153</f>
        <v>2</v>
      </c>
      <c r="E152" s="18">
        <f t="shared" si="119"/>
        <v>0</v>
      </c>
      <c r="F152" s="18">
        <f t="shared" si="119"/>
        <v>0</v>
      </c>
      <c r="G152" s="18">
        <f t="shared" si="119"/>
        <v>0</v>
      </c>
      <c r="H152" s="18">
        <f t="shared" si="119"/>
        <v>0</v>
      </c>
    </row>
    <row r="153" spans="1:9" s="8" customFormat="1" ht="20.100000000000001" customHeight="1" x14ac:dyDescent="0.2">
      <c r="A153" s="23" t="s">
        <v>13</v>
      </c>
      <c r="B153" s="24">
        <f t="shared" ref="B153:H153" si="120">SUM(B154:B156)</f>
        <v>33</v>
      </c>
      <c r="C153" s="24">
        <f t="shared" si="120"/>
        <v>31</v>
      </c>
      <c r="D153" s="24">
        <f t="shared" si="120"/>
        <v>2</v>
      </c>
      <c r="E153" s="24">
        <f t="shared" si="120"/>
        <v>0</v>
      </c>
      <c r="F153" s="24">
        <f t="shared" si="120"/>
        <v>0</v>
      </c>
      <c r="G153" s="24">
        <f t="shared" si="120"/>
        <v>0</v>
      </c>
      <c r="H153" s="24">
        <f t="shared" si="120"/>
        <v>0</v>
      </c>
    </row>
    <row r="154" spans="1:9" s="9" customFormat="1" ht="23.1" customHeight="1" x14ac:dyDescent="0.2">
      <c r="A154" s="16" t="s">
        <v>22</v>
      </c>
      <c r="B154" s="17">
        <f>SUM(C154:H154)</f>
        <v>19</v>
      </c>
      <c r="C154" s="25">
        <v>17</v>
      </c>
      <c r="D154" s="25">
        <v>2</v>
      </c>
      <c r="E154" s="25">
        <v>0</v>
      </c>
      <c r="F154" s="25">
        <v>0</v>
      </c>
      <c r="G154" s="25">
        <v>0</v>
      </c>
      <c r="H154" s="26">
        <v>0</v>
      </c>
      <c r="I154" s="8"/>
    </row>
    <row r="155" spans="1:9" s="9" customFormat="1" ht="23.1" customHeight="1" x14ac:dyDescent="0.2">
      <c r="A155" s="16" t="s">
        <v>23</v>
      </c>
      <c r="B155" s="17">
        <f t="shared" ref="B155:B156" si="121">SUM(C155:H155)</f>
        <v>1</v>
      </c>
      <c r="C155" s="25">
        <v>1</v>
      </c>
      <c r="D155" s="25">
        <v>0</v>
      </c>
      <c r="E155" s="25">
        <v>0</v>
      </c>
      <c r="F155" s="25">
        <v>0</v>
      </c>
      <c r="G155" s="25">
        <v>0</v>
      </c>
      <c r="H155" s="26">
        <v>0</v>
      </c>
      <c r="I155" s="8"/>
    </row>
    <row r="156" spans="1:9" s="9" customFormat="1" ht="23.1" customHeight="1" x14ac:dyDescent="0.2">
      <c r="A156" s="16" t="s">
        <v>24</v>
      </c>
      <c r="B156" s="17">
        <f t="shared" si="121"/>
        <v>13</v>
      </c>
      <c r="C156" s="25">
        <v>13</v>
      </c>
      <c r="D156" s="25">
        <v>0</v>
      </c>
      <c r="E156" s="25">
        <v>0</v>
      </c>
      <c r="F156" s="25">
        <v>0</v>
      </c>
      <c r="G156" s="25">
        <v>0</v>
      </c>
      <c r="H156" s="26">
        <v>0</v>
      </c>
      <c r="I156" s="8"/>
    </row>
    <row r="157" spans="1:9" s="8" customFormat="1" ht="25.5" customHeight="1" x14ac:dyDescent="0.2">
      <c r="A157" s="27" t="s">
        <v>15</v>
      </c>
      <c r="B157" s="18">
        <f t="shared" ref="B157:H157" si="122">B158+B168</f>
        <v>780</v>
      </c>
      <c r="C157" s="18">
        <f t="shared" si="122"/>
        <v>736</v>
      </c>
      <c r="D157" s="18">
        <f t="shared" si="122"/>
        <v>41</v>
      </c>
      <c r="E157" s="18">
        <f t="shared" si="122"/>
        <v>0</v>
      </c>
      <c r="F157" s="18">
        <f t="shared" si="122"/>
        <v>1</v>
      </c>
      <c r="G157" s="18">
        <f t="shared" si="122"/>
        <v>1</v>
      </c>
      <c r="H157" s="18">
        <f t="shared" si="122"/>
        <v>1</v>
      </c>
    </row>
    <row r="158" spans="1:9" s="9" customFormat="1" ht="22.5" customHeight="1" x14ac:dyDescent="0.2">
      <c r="A158" s="23" t="s">
        <v>15</v>
      </c>
      <c r="B158" s="24">
        <f t="shared" ref="B158:H158" si="123">SUM(B159:B167)</f>
        <v>751</v>
      </c>
      <c r="C158" s="24">
        <f t="shared" si="123"/>
        <v>720</v>
      </c>
      <c r="D158" s="24">
        <f t="shared" si="123"/>
        <v>28</v>
      </c>
      <c r="E158" s="24">
        <f t="shared" si="123"/>
        <v>0</v>
      </c>
      <c r="F158" s="24">
        <f t="shared" si="123"/>
        <v>1</v>
      </c>
      <c r="G158" s="24">
        <f t="shared" si="123"/>
        <v>1</v>
      </c>
      <c r="H158" s="24">
        <f t="shared" si="123"/>
        <v>1</v>
      </c>
      <c r="I158" s="8"/>
    </row>
    <row r="159" spans="1:9" s="9" customFormat="1" ht="20.45" customHeight="1" x14ac:dyDescent="0.2">
      <c r="A159" s="16" t="s">
        <v>22</v>
      </c>
      <c r="B159" s="17">
        <f>SUM(C159:H159)</f>
        <v>606</v>
      </c>
      <c r="C159" s="25">
        <v>583</v>
      </c>
      <c r="D159" s="25">
        <v>23</v>
      </c>
      <c r="E159" s="25">
        <v>0</v>
      </c>
      <c r="F159" s="25">
        <v>0</v>
      </c>
      <c r="G159" s="25">
        <v>0</v>
      </c>
      <c r="H159" s="26">
        <v>0</v>
      </c>
      <c r="I159" s="8"/>
    </row>
    <row r="160" spans="1:9" s="9" customFormat="1" ht="20.45" customHeight="1" x14ac:dyDescent="0.2">
      <c r="A160" s="16" t="s">
        <v>23</v>
      </c>
      <c r="B160" s="17">
        <f t="shared" ref="B160:B167" si="124">SUM(C160:H160)</f>
        <v>63</v>
      </c>
      <c r="C160" s="25">
        <v>63</v>
      </c>
      <c r="D160" s="25">
        <v>0</v>
      </c>
      <c r="E160" s="25">
        <v>0</v>
      </c>
      <c r="F160" s="25">
        <v>0</v>
      </c>
      <c r="G160" s="25">
        <v>0</v>
      </c>
      <c r="H160" s="26">
        <v>0</v>
      </c>
      <c r="I160" s="8"/>
    </row>
    <row r="161" spans="1:9" s="9" customFormat="1" ht="20.45" customHeight="1" x14ac:dyDescent="0.2">
      <c r="A161" s="16" t="s">
        <v>24</v>
      </c>
      <c r="B161" s="17">
        <f t="shared" si="124"/>
        <v>29</v>
      </c>
      <c r="C161" s="25">
        <v>22</v>
      </c>
      <c r="D161" s="25">
        <v>5</v>
      </c>
      <c r="E161" s="25">
        <v>0</v>
      </c>
      <c r="F161" s="25">
        <v>0</v>
      </c>
      <c r="G161" s="25">
        <v>1</v>
      </c>
      <c r="H161" s="26">
        <v>1</v>
      </c>
      <c r="I161" s="8"/>
    </row>
    <row r="162" spans="1:9" s="9" customFormat="1" ht="20.45" customHeight="1" x14ac:dyDescent="0.2">
      <c r="A162" s="16" t="s">
        <v>6</v>
      </c>
      <c r="B162" s="17">
        <f t="shared" si="124"/>
        <v>25</v>
      </c>
      <c r="C162" s="25">
        <v>25</v>
      </c>
      <c r="D162" s="25">
        <v>0</v>
      </c>
      <c r="E162" s="25">
        <v>0</v>
      </c>
      <c r="F162" s="25">
        <v>0</v>
      </c>
      <c r="G162" s="25">
        <v>0</v>
      </c>
      <c r="H162" s="26">
        <v>0</v>
      </c>
      <c r="I162" s="8"/>
    </row>
    <row r="163" spans="1:9" s="9" customFormat="1" ht="20.45" customHeight="1" x14ac:dyDescent="0.2">
      <c r="A163" s="16" t="s">
        <v>29</v>
      </c>
      <c r="B163" s="17">
        <f t="shared" si="124"/>
        <v>1</v>
      </c>
      <c r="C163" s="25">
        <v>1</v>
      </c>
      <c r="D163" s="25">
        <v>0</v>
      </c>
      <c r="E163" s="25">
        <v>0</v>
      </c>
      <c r="F163" s="25">
        <v>0</v>
      </c>
      <c r="G163" s="25">
        <v>0</v>
      </c>
      <c r="H163" s="26">
        <v>0</v>
      </c>
      <c r="I163" s="8"/>
    </row>
    <row r="164" spans="1:9" s="9" customFormat="1" ht="20.45" customHeight="1" x14ac:dyDescent="0.2">
      <c r="A164" s="16" t="s">
        <v>7</v>
      </c>
      <c r="B164" s="17">
        <f t="shared" si="124"/>
        <v>6</v>
      </c>
      <c r="C164" s="25">
        <v>6</v>
      </c>
      <c r="D164" s="25">
        <v>0</v>
      </c>
      <c r="E164" s="25">
        <v>0</v>
      </c>
      <c r="F164" s="25">
        <v>0</v>
      </c>
      <c r="G164" s="25">
        <v>0</v>
      </c>
      <c r="H164" s="26">
        <v>0</v>
      </c>
      <c r="I164" s="8"/>
    </row>
    <row r="165" spans="1:9" s="8" customFormat="1" ht="20.45" customHeight="1" x14ac:dyDescent="0.2">
      <c r="A165" s="16" t="s">
        <v>10</v>
      </c>
      <c r="B165" s="17">
        <f t="shared" si="124"/>
        <v>5</v>
      </c>
      <c r="C165" s="25">
        <v>5</v>
      </c>
      <c r="D165" s="25">
        <v>0</v>
      </c>
      <c r="E165" s="25">
        <v>0</v>
      </c>
      <c r="F165" s="25">
        <v>0</v>
      </c>
      <c r="G165" s="25">
        <v>0</v>
      </c>
      <c r="H165" s="26">
        <v>0</v>
      </c>
    </row>
    <row r="166" spans="1:9" s="8" customFormat="1" ht="20.45" customHeight="1" x14ac:dyDescent="0.2">
      <c r="A166" s="16" t="s">
        <v>11</v>
      </c>
      <c r="B166" s="17">
        <f t="shared" si="124"/>
        <v>1</v>
      </c>
      <c r="C166" s="25">
        <v>1</v>
      </c>
      <c r="D166" s="25">
        <v>0</v>
      </c>
      <c r="E166" s="25">
        <v>0</v>
      </c>
      <c r="F166" s="25">
        <v>0</v>
      </c>
      <c r="G166" s="25">
        <v>0</v>
      </c>
      <c r="H166" s="26">
        <v>0</v>
      </c>
    </row>
    <row r="167" spans="1:9" s="8" customFormat="1" ht="20.45" customHeight="1" x14ac:dyDescent="0.2">
      <c r="A167" s="16" t="s">
        <v>28</v>
      </c>
      <c r="B167" s="17">
        <f t="shared" si="124"/>
        <v>15</v>
      </c>
      <c r="C167" s="25">
        <v>14</v>
      </c>
      <c r="D167" s="25">
        <v>0</v>
      </c>
      <c r="E167" s="25">
        <v>0</v>
      </c>
      <c r="F167" s="25">
        <v>1</v>
      </c>
      <c r="G167" s="25">
        <v>0</v>
      </c>
      <c r="H167" s="26">
        <v>0</v>
      </c>
    </row>
    <row r="168" spans="1:9" s="9" customFormat="1" ht="20.100000000000001" customHeight="1" x14ac:dyDescent="0.2">
      <c r="A168" s="23" t="s">
        <v>16</v>
      </c>
      <c r="B168" s="24">
        <f t="shared" ref="B168:H168" si="125">SUM(B169:B172)</f>
        <v>29</v>
      </c>
      <c r="C168" s="24">
        <f t="shared" si="125"/>
        <v>16</v>
      </c>
      <c r="D168" s="24">
        <f t="shared" si="125"/>
        <v>13</v>
      </c>
      <c r="E168" s="24">
        <f t="shared" si="125"/>
        <v>0</v>
      </c>
      <c r="F168" s="24">
        <f t="shared" si="125"/>
        <v>0</v>
      </c>
      <c r="G168" s="24">
        <f t="shared" si="125"/>
        <v>0</v>
      </c>
      <c r="H168" s="24">
        <f t="shared" si="125"/>
        <v>0</v>
      </c>
      <c r="I168" s="8"/>
    </row>
    <row r="169" spans="1:9" s="9" customFormat="1" ht="20.100000000000001" customHeight="1" x14ac:dyDescent="0.2">
      <c r="A169" s="16" t="s">
        <v>22</v>
      </c>
      <c r="B169" s="17">
        <f>SUM(C169:H169)</f>
        <v>21</v>
      </c>
      <c r="C169" s="25">
        <v>9</v>
      </c>
      <c r="D169" s="25">
        <v>12</v>
      </c>
      <c r="E169" s="25">
        <v>0</v>
      </c>
      <c r="F169" s="25">
        <v>0</v>
      </c>
      <c r="G169" s="25">
        <v>0</v>
      </c>
      <c r="H169" s="26">
        <v>0</v>
      </c>
      <c r="I169" s="8"/>
    </row>
    <row r="170" spans="1:9" s="9" customFormat="1" ht="20.100000000000001" customHeight="1" x14ac:dyDescent="0.2">
      <c r="A170" s="16" t="s">
        <v>23</v>
      </c>
      <c r="B170" s="17">
        <f t="shared" ref="B170:B172" si="126">SUM(C170:H170)</f>
        <v>1</v>
      </c>
      <c r="C170" s="25">
        <v>0</v>
      </c>
      <c r="D170" s="25">
        <v>1</v>
      </c>
      <c r="E170" s="25">
        <v>0</v>
      </c>
      <c r="F170" s="25">
        <v>0</v>
      </c>
      <c r="G170" s="25">
        <v>0</v>
      </c>
      <c r="H170" s="26">
        <v>0</v>
      </c>
      <c r="I170" s="8"/>
    </row>
    <row r="171" spans="1:9" s="9" customFormat="1" ht="20.100000000000001" customHeight="1" x14ac:dyDescent="0.2">
      <c r="A171" s="16" t="s">
        <v>6</v>
      </c>
      <c r="B171" s="17">
        <f t="shared" si="126"/>
        <v>5</v>
      </c>
      <c r="C171" s="25">
        <v>5</v>
      </c>
      <c r="D171" s="25">
        <v>0</v>
      </c>
      <c r="E171" s="25">
        <v>0</v>
      </c>
      <c r="F171" s="25">
        <v>0</v>
      </c>
      <c r="G171" s="25">
        <v>0</v>
      </c>
      <c r="H171" s="26">
        <v>0</v>
      </c>
      <c r="I171" s="8"/>
    </row>
    <row r="172" spans="1:9" s="8" customFormat="1" ht="20.100000000000001" customHeight="1" x14ac:dyDescent="0.2">
      <c r="A172" s="16" t="s">
        <v>28</v>
      </c>
      <c r="B172" s="17">
        <f t="shared" si="126"/>
        <v>2</v>
      </c>
      <c r="C172" s="25">
        <v>2</v>
      </c>
      <c r="D172" s="25">
        <v>0</v>
      </c>
      <c r="E172" s="25">
        <v>0</v>
      </c>
      <c r="F172" s="25">
        <v>0</v>
      </c>
      <c r="G172" s="25">
        <v>0</v>
      </c>
      <c r="H172" s="26">
        <v>0</v>
      </c>
    </row>
    <row r="173" spans="1:9" s="9" customFormat="1" ht="28.5" customHeight="1" x14ac:dyDescent="0.2">
      <c r="A173" s="27" t="s">
        <v>32</v>
      </c>
      <c r="B173" s="18">
        <f t="shared" ref="B173:H173" si="127">B174+B180</f>
        <v>307</v>
      </c>
      <c r="C173" s="18">
        <f t="shared" si="127"/>
        <v>294</v>
      </c>
      <c r="D173" s="18">
        <f t="shared" si="127"/>
        <v>13</v>
      </c>
      <c r="E173" s="18">
        <f t="shared" si="127"/>
        <v>0</v>
      </c>
      <c r="F173" s="18">
        <f t="shared" si="127"/>
        <v>0</v>
      </c>
      <c r="G173" s="18">
        <f t="shared" si="127"/>
        <v>0</v>
      </c>
      <c r="H173" s="18">
        <f t="shared" si="127"/>
        <v>0</v>
      </c>
      <c r="I173" s="8"/>
    </row>
    <row r="174" spans="1:9" s="8" customFormat="1" ht="20.100000000000001" customHeight="1" x14ac:dyDescent="0.2">
      <c r="A174" s="23" t="s">
        <v>12</v>
      </c>
      <c r="B174" s="24">
        <f t="shared" ref="B174:H174" si="128">SUM(B175:B179)</f>
        <v>142</v>
      </c>
      <c r="C174" s="24">
        <f t="shared" si="128"/>
        <v>131</v>
      </c>
      <c r="D174" s="24">
        <f t="shared" si="128"/>
        <v>11</v>
      </c>
      <c r="E174" s="24">
        <f t="shared" si="128"/>
        <v>0</v>
      </c>
      <c r="F174" s="24">
        <f t="shared" si="128"/>
        <v>0</v>
      </c>
      <c r="G174" s="24">
        <f t="shared" si="128"/>
        <v>0</v>
      </c>
      <c r="H174" s="24">
        <f t="shared" si="128"/>
        <v>0</v>
      </c>
    </row>
    <row r="175" spans="1:9" s="9" customFormat="1" ht="23.1" customHeight="1" x14ac:dyDescent="0.2">
      <c r="A175" s="16" t="s">
        <v>22</v>
      </c>
      <c r="B175" s="17">
        <f>SUM(C175:H175)</f>
        <v>130</v>
      </c>
      <c r="C175" s="25">
        <v>128</v>
      </c>
      <c r="D175" s="25">
        <v>2</v>
      </c>
      <c r="E175" s="25">
        <v>0</v>
      </c>
      <c r="F175" s="25">
        <v>0</v>
      </c>
      <c r="G175" s="25">
        <v>0</v>
      </c>
      <c r="H175" s="26">
        <v>0</v>
      </c>
      <c r="I175" s="8"/>
    </row>
    <row r="176" spans="1:9" s="9" customFormat="1" ht="23.1" customHeight="1" x14ac:dyDescent="0.2">
      <c r="A176" s="16" t="s">
        <v>23</v>
      </c>
      <c r="B176" s="17">
        <f t="shared" ref="B176:B179" si="129">SUM(C176:H176)</f>
        <v>8</v>
      </c>
      <c r="C176" s="25">
        <v>0</v>
      </c>
      <c r="D176" s="25">
        <v>8</v>
      </c>
      <c r="E176" s="25">
        <v>0</v>
      </c>
      <c r="F176" s="25">
        <v>0</v>
      </c>
      <c r="G176" s="25">
        <v>0</v>
      </c>
      <c r="H176" s="26">
        <v>0</v>
      </c>
      <c r="I176" s="8"/>
    </row>
    <row r="177" spans="1:9" s="9" customFormat="1" ht="23.1" customHeight="1" x14ac:dyDescent="0.2">
      <c r="A177" s="16" t="s">
        <v>24</v>
      </c>
      <c r="B177" s="17">
        <f t="shared" si="129"/>
        <v>1</v>
      </c>
      <c r="C177" s="25">
        <v>0</v>
      </c>
      <c r="D177" s="25">
        <v>1</v>
      </c>
      <c r="E177" s="25">
        <v>0</v>
      </c>
      <c r="F177" s="25">
        <v>0</v>
      </c>
      <c r="G177" s="25">
        <v>0</v>
      </c>
      <c r="H177" s="26">
        <v>0</v>
      </c>
      <c r="I177" s="8"/>
    </row>
    <row r="178" spans="1:9" s="9" customFormat="1" ht="23.1" customHeight="1" x14ac:dyDescent="0.2">
      <c r="A178" s="16" t="s">
        <v>6</v>
      </c>
      <c r="B178" s="17">
        <f t="shared" si="129"/>
        <v>1</v>
      </c>
      <c r="C178" s="25">
        <v>1</v>
      </c>
      <c r="D178" s="25">
        <v>0</v>
      </c>
      <c r="E178" s="25">
        <v>0</v>
      </c>
      <c r="F178" s="25">
        <v>0</v>
      </c>
      <c r="G178" s="25">
        <v>0</v>
      </c>
      <c r="H178" s="26">
        <v>0</v>
      </c>
      <c r="I178" s="8"/>
    </row>
    <row r="179" spans="1:9" s="9" customFormat="1" ht="23.1" customHeight="1" x14ac:dyDescent="0.2">
      <c r="A179" s="16" t="s">
        <v>8</v>
      </c>
      <c r="B179" s="17">
        <f t="shared" si="129"/>
        <v>2</v>
      </c>
      <c r="C179" s="25">
        <v>2</v>
      </c>
      <c r="D179" s="25">
        <v>0</v>
      </c>
      <c r="E179" s="25">
        <v>0</v>
      </c>
      <c r="F179" s="25">
        <v>0</v>
      </c>
      <c r="G179" s="25">
        <v>0</v>
      </c>
      <c r="H179" s="26">
        <v>0</v>
      </c>
      <c r="I179" s="8"/>
    </row>
    <row r="180" spans="1:9" s="8" customFormat="1" ht="20.100000000000001" customHeight="1" x14ac:dyDescent="0.2">
      <c r="A180" s="23" t="s">
        <v>14</v>
      </c>
      <c r="B180" s="24">
        <f t="shared" ref="B180:H180" si="130">SUM(B181:B181)</f>
        <v>165</v>
      </c>
      <c r="C180" s="24">
        <f t="shared" si="130"/>
        <v>163</v>
      </c>
      <c r="D180" s="24">
        <f t="shared" si="130"/>
        <v>2</v>
      </c>
      <c r="E180" s="24">
        <f t="shared" si="130"/>
        <v>0</v>
      </c>
      <c r="F180" s="24">
        <f t="shared" si="130"/>
        <v>0</v>
      </c>
      <c r="G180" s="24">
        <f t="shared" si="130"/>
        <v>0</v>
      </c>
      <c r="H180" s="24">
        <f t="shared" si="130"/>
        <v>0</v>
      </c>
    </row>
    <row r="181" spans="1:9" s="9" customFormat="1" ht="20.100000000000001" customHeight="1" x14ac:dyDescent="0.2">
      <c r="A181" s="16" t="s">
        <v>22</v>
      </c>
      <c r="B181" s="17">
        <f>SUM(C181:H181)</f>
        <v>165</v>
      </c>
      <c r="C181" s="25">
        <v>163</v>
      </c>
      <c r="D181" s="25">
        <v>2</v>
      </c>
      <c r="E181" s="25">
        <v>0</v>
      </c>
      <c r="F181" s="25">
        <v>0</v>
      </c>
      <c r="G181" s="25">
        <v>0</v>
      </c>
      <c r="H181" s="26">
        <v>0</v>
      </c>
      <c r="I181" s="8"/>
    </row>
    <row r="182" spans="1:9" s="7" customFormat="1" ht="26.25" customHeight="1" x14ac:dyDescent="0.2">
      <c r="A182" s="12"/>
      <c r="B182" s="46" t="s">
        <v>25</v>
      </c>
      <c r="C182" s="47"/>
      <c r="D182" s="47"/>
      <c r="E182" s="47"/>
      <c r="F182" s="47"/>
      <c r="G182" s="47"/>
      <c r="H182" s="47"/>
      <c r="I182" s="42"/>
    </row>
    <row r="183" spans="1:9" s="9" customFormat="1" ht="26.25" customHeight="1" x14ac:dyDescent="0.2">
      <c r="A183" s="14" t="s">
        <v>5</v>
      </c>
      <c r="B183" s="15">
        <f>SUM(B184:B195)</f>
        <v>1166</v>
      </c>
      <c r="C183" s="15">
        <f>SUM(C184:C195)</f>
        <v>1034</v>
      </c>
      <c r="D183" s="15">
        <f t="shared" ref="D183:H183" si="131">SUM(D184:D195)</f>
        <v>97</v>
      </c>
      <c r="E183" s="15">
        <f t="shared" si="131"/>
        <v>7</v>
      </c>
      <c r="F183" s="15">
        <f t="shared" si="131"/>
        <v>5</v>
      </c>
      <c r="G183" s="15">
        <f t="shared" si="131"/>
        <v>9</v>
      </c>
      <c r="H183" s="15">
        <f t="shared" si="131"/>
        <v>14</v>
      </c>
      <c r="I183" s="8"/>
    </row>
    <row r="184" spans="1:9" s="9" customFormat="1" ht="20.100000000000001" customHeight="1" x14ac:dyDescent="0.2">
      <c r="A184" s="35" t="s">
        <v>22</v>
      </c>
      <c r="B184" s="17">
        <f>SUM(C184:H184)</f>
        <v>956</v>
      </c>
      <c r="C184" s="18">
        <f t="shared" ref="C184:H184" si="132">C198+C203+C216+C223+C230</f>
        <v>885</v>
      </c>
      <c r="D184" s="18">
        <f t="shared" si="132"/>
        <v>69</v>
      </c>
      <c r="E184" s="18">
        <f t="shared" si="132"/>
        <v>2</v>
      </c>
      <c r="F184" s="18">
        <f t="shared" si="132"/>
        <v>0</v>
      </c>
      <c r="G184" s="18">
        <f t="shared" si="132"/>
        <v>0</v>
      </c>
      <c r="H184" s="18">
        <f t="shared" si="132"/>
        <v>0</v>
      </c>
      <c r="I184" s="8"/>
    </row>
    <row r="185" spans="1:9" s="9" customFormat="1" ht="20.100000000000001" customHeight="1" x14ac:dyDescent="0.2">
      <c r="A185" s="35" t="s">
        <v>23</v>
      </c>
      <c r="B185" s="17">
        <f>SUM(C185:H185)</f>
        <v>39</v>
      </c>
      <c r="C185" s="18">
        <f t="shared" ref="C185:G185" si="133">C204+C217+C224</f>
        <v>35</v>
      </c>
      <c r="D185" s="18">
        <f t="shared" si="133"/>
        <v>4</v>
      </c>
      <c r="E185" s="18">
        <f t="shared" si="133"/>
        <v>0</v>
      </c>
      <c r="F185" s="18">
        <f t="shared" si="133"/>
        <v>0</v>
      </c>
      <c r="G185" s="18">
        <f t="shared" si="133"/>
        <v>0</v>
      </c>
      <c r="H185" s="18">
        <f>H204+H217+H224</f>
        <v>0</v>
      </c>
      <c r="I185" s="8"/>
    </row>
    <row r="186" spans="1:9" s="9" customFormat="1" ht="20.100000000000001" customHeight="1" x14ac:dyDescent="0.2">
      <c r="A186" s="35" t="s">
        <v>24</v>
      </c>
      <c r="B186" s="17">
        <f t="shared" ref="B186:B191" si="134">SUM(C186:H186)</f>
        <v>106</v>
      </c>
      <c r="C186" s="18">
        <f t="shared" ref="C186:G186" si="135">+C205+C218+C225+C231</f>
        <v>69</v>
      </c>
      <c r="D186" s="18">
        <f t="shared" si="135"/>
        <v>9</v>
      </c>
      <c r="E186" s="18">
        <f t="shared" si="135"/>
        <v>2</v>
      </c>
      <c r="F186" s="18">
        <f t="shared" si="135"/>
        <v>3</v>
      </c>
      <c r="G186" s="18">
        <f t="shared" si="135"/>
        <v>9</v>
      </c>
      <c r="H186" s="18">
        <f>+H205+H218+H225+H231</f>
        <v>14</v>
      </c>
      <c r="I186" s="8"/>
    </row>
    <row r="187" spans="1:9" s="9" customFormat="1" ht="20.100000000000001" customHeight="1" x14ac:dyDescent="0.2">
      <c r="A187" s="35" t="s">
        <v>6</v>
      </c>
      <c r="B187" s="17">
        <f t="shared" si="134"/>
        <v>23</v>
      </c>
      <c r="C187" s="18">
        <f>+C206+C219+C226+C232</f>
        <v>19</v>
      </c>
      <c r="D187" s="18">
        <f t="shared" ref="D187:G187" si="136">+D206+D219+D226+D232</f>
        <v>3</v>
      </c>
      <c r="E187" s="18">
        <f t="shared" si="136"/>
        <v>0</v>
      </c>
      <c r="F187" s="18">
        <f t="shared" si="136"/>
        <v>1</v>
      </c>
      <c r="G187" s="18">
        <f t="shared" si="136"/>
        <v>0</v>
      </c>
      <c r="H187" s="18">
        <f>+H206+H219+H226+H232</f>
        <v>0</v>
      </c>
      <c r="I187" s="8"/>
    </row>
    <row r="188" spans="1:9" s="9" customFormat="1" ht="20.100000000000001" customHeight="1" x14ac:dyDescent="0.2">
      <c r="A188" s="37" t="s">
        <v>29</v>
      </c>
      <c r="B188" s="17">
        <f>SUM(C188:H188)</f>
        <v>1</v>
      </c>
      <c r="C188" s="17">
        <f>C208</f>
        <v>0</v>
      </c>
      <c r="D188" s="17">
        <f t="shared" ref="D188:H188" si="137">D208</f>
        <v>1</v>
      </c>
      <c r="E188" s="17">
        <f t="shared" si="137"/>
        <v>0</v>
      </c>
      <c r="F188" s="17">
        <f t="shared" si="137"/>
        <v>0</v>
      </c>
      <c r="G188" s="17">
        <f t="shared" si="137"/>
        <v>0</v>
      </c>
      <c r="H188" s="18">
        <f t="shared" si="137"/>
        <v>0</v>
      </c>
      <c r="I188" s="8"/>
    </row>
    <row r="189" spans="1:9" s="9" customFormat="1" ht="20.100000000000001" customHeight="1" x14ac:dyDescent="0.2">
      <c r="A189" s="35" t="s">
        <v>7</v>
      </c>
      <c r="B189" s="17">
        <f t="shared" si="134"/>
        <v>4</v>
      </c>
      <c r="C189" s="18">
        <f>C209+C233</f>
        <v>2</v>
      </c>
      <c r="D189" s="18">
        <f t="shared" ref="D189:H189" si="138">D209+D233</f>
        <v>2</v>
      </c>
      <c r="E189" s="18">
        <f t="shared" si="138"/>
        <v>0</v>
      </c>
      <c r="F189" s="18">
        <f t="shared" si="138"/>
        <v>0</v>
      </c>
      <c r="G189" s="18">
        <f t="shared" si="138"/>
        <v>0</v>
      </c>
      <c r="H189" s="18">
        <f t="shared" si="138"/>
        <v>0</v>
      </c>
      <c r="I189" s="8"/>
    </row>
    <row r="190" spans="1:9" s="9" customFormat="1" ht="20.100000000000001" customHeight="1" x14ac:dyDescent="0.2">
      <c r="A190" s="37" t="s">
        <v>30</v>
      </c>
      <c r="B190" s="17">
        <f t="shared" si="134"/>
        <v>1</v>
      </c>
      <c r="C190" s="18">
        <f t="shared" ref="C190:G190" si="139">+C234</f>
        <v>1</v>
      </c>
      <c r="D190" s="18">
        <f t="shared" si="139"/>
        <v>0</v>
      </c>
      <c r="E190" s="18">
        <f t="shared" si="139"/>
        <v>0</v>
      </c>
      <c r="F190" s="18">
        <f t="shared" si="139"/>
        <v>0</v>
      </c>
      <c r="G190" s="18">
        <f t="shared" si="139"/>
        <v>0</v>
      </c>
      <c r="H190" s="18">
        <f>+H234</f>
        <v>0</v>
      </c>
      <c r="I190" s="8"/>
    </row>
    <row r="191" spans="1:9" s="9" customFormat="1" ht="20.100000000000001" customHeight="1" x14ac:dyDescent="0.2">
      <c r="A191" s="35" t="s">
        <v>8</v>
      </c>
      <c r="B191" s="17">
        <f t="shared" si="134"/>
        <v>13</v>
      </c>
      <c r="C191" s="18">
        <f t="shared" ref="C191:H191" si="140">C199+C210+C220+C227+C235</f>
        <v>5</v>
      </c>
      <c r="D191" s="18">
        <f t="shared" si="140"/>
        <v>4</v>
      </c>
      <c r="E191" s="18">
        <f t="shared" si="140"/>
        <v>3</v>
      </c>
      <c r="F191" s="18">
        <f t="shared" si="140"/>
        <v>1</v>
      </c>
      <c r="G191" s="18">
        <f t="shared" si="140"/>
        <v>0</v>
      </c>
      <c r="H191" s="18">
        <f t="shared" si="140"/>
        <v>0</v>
      </c>
      <c r="I191" s="8"/>
    </row>
    <row r="192" spans="1:9" s="9" customFormat="1" ht="20.100000000000001" customHeight="1" x14ac:dyDescent="0.2">
      <c r="A192" s="36" t="s">
        <v>9</v>
      </c>
      <c r="B192" s="17">
        <f t="shared" ref="B192:B195" si="141">SUM(C192:H192)</f>
        <v>3</v>
      </c>
      <c r="C192" s="18">
        <f t="shared" ref="C192:G192" si="142">C211</f>
        <v>0</v>
      </c>
      <c r="D192" s="18">
        <f t="shared" si="142"/>
        <v>3</v>
      </c>
      <c r="E192" s="18">
        <f t="shared" si="142"/>
        <v>0</v>
      </c>
      <c r="F192" s="18">
        <f t="shared" si="142"/>
        <v>0</v>
      </c>
      <c r="G192" s="18">
        <f t="shared" si="142"/>
        <v>0</v>
      </c>
      <c r="H192" s="18">
        <f>H211</f>
        <v>0</v>
      </c>
      <c r="I192" s="8"/>
    </row>
    <row r="193" spans="1:9" s="8" customFormat="1" ht="20.100000000000001" customHeight="1" x14ac:dyDescent="0.2">
      <c r="A193" s="35" t="s">
        <v>10</v>
      </c>
      <c r="B193" s="17">
        <f t="shared" si="141"/>
        <v>8</v>
      </c>
      <c r="C193" s="18">
        <f t="shared" ref="C193:G193" si="143">C212+C228+C236</f>
        <v>8</v>
      </c>
      <c r="D193" s="18">
        <f t="shared" si="143"/>
        <v>0</v>
      </c>
      <c r="E193" s="18">
        <f t="shared" si="143"/>
        <v>0</v>
      </c>
      <c r="F193" s="18">
        <f t="shared" si="143"/>
        <v>0</v>
      </c>
      <c r="G193" s="18">
        <f t="shared" si="143"/>
        <v>0</v>
      </c>
      <c r="H193" s="18">
        <f>H212+H228+H236</f>
        <v>0</v>
      </c>
    </row>
    <row r="194" spans="1:9" s="8" customFormat="1" ht="20.100000000000001" customHeight="1" x14ac:dyDescent="0.2">
      <c r="A194" s="35" t="s">
        <v>11</v>
      </c>
      <c r="B194" s="17">
        <f t="shared" si="141"/>
        <v>4</v>
      </c>
      <c r="C194" s="18">
        <f t="shared" ref="C194:G194" si="144">C200+C213</f>
        <v>2</v>
      </c>
      <c r="D194" s="18">
        <f t="shared" si="144"/>
        <v>2</v>
      </c>
      <c r="E194" s="18">
        <f t="shared" si="144"/>
        <v>0</v>
      </c>
      <c r="F194" s="18">
        <f t="shared" si="144"/>
        <v>0</v>
      </c>
      <c r="G194" s="18">
        <f t="shared" si="144"/>
        <v>0</v>
      </c>
      <c r="H194" s="18">
        <f>H200+H213</f>
        <v>0</v>
      </c>
    </row>
    <row r="195" spans="1:9" s="8" customFormat="1" ht="20.100000000000001" customHeight="1" x14ac:dyDescent="0.2">
      <c r="A195" s="37" t="s">
        <v>28</v>
      </c>
      <c r="B195" s="17">
        <f t="shared" si="141"/>
        <v>8</v>
      </c>
      <c r="C195" s="18">
        <f t="shared" ref="C195:G195" si="145">C214</f>
        <v>8</v>
      </c>
      <c r="D195" s="18">
        <f t="shared" si="145"/>
        <v>0</v>
      </c>
      <c r="E195" s="18">
        <f t="shared" si="145"/>
        <v>0</v>
      </c>
      <c r="F195" s="18">
        <f t="shared" si="145"/>
        <v>0</v>
      </c>
      <c r="G195" s="18">
        <f t="shared" si="145"/>
        <v>0</v>
      </c>
      <c r="H195" s="18">
        <f>H214</f>
        <v>0</v>
      </c>
    </row>
    <row r="196" spans="1:9" s="8" customFormat="1" ht="23.25" customHeight="1" x14ac:dyDescent="0.2">
      <c r="A196" s="22" t="s">
        <v>13</v>
      </c>
      <c r="B196" s="18">
        <f>B197</f>
        <v>76</v>
      </c>
      <c r="C196" s="18">
        <f>C197</f>
        <v>70</v>
      </c>
      <c r="D196" s="18">
        <f t="shared" ref="D196:H196" si="146">D197</f>
        <v>4</v>
      </c>
      <c r="E196" s="18">
        <f t="shared" si="146"/>
        <v>2</v>
      </c>
      <c r="F196" s="18">
        <f t="shared" si="146"/>
        <v>0</v>
      </c>
      <c r="G196" s="18">
        <f t="shared" si="146"/>
        <v>0</v>
      </c>
      <c r="H196" s="18">
        <f t="shared" si="146"/>
        <v>0</v>
      </c>
    </row>
    <row r="197" spans="1:9" s="8" customFormat="1" ht="20.100000000000001" customHeight="1" x14ac:dyDescent="0.2">
      <c r="A197" s="23" t="s">
        <v>13</v>
      </c>
      <c r="B197" s="24">
        <f t="shared" ref="B197:H197" si="147">SUM(B198:B200)</f>
        <v>76</v>
      </c>
      <c r="C197" s="24">
        <f t="shared" si="147"/>
        <v>70</v>
      </c>
      <c r="D197" s="24">
        <f t="shared" si="147"/>
        <v>4</v>
      </c>
      <c r="E197" s="24">
        <f t="shared" si="147"/>
        <v>2</v>
      </c>
      <c r="F197" s="24">
        <f t="shared" si="147"/>
        <v>0</v>
      </c>
      <c r="G197" s="24">
        <f t="shared" si="147"/>
        <v>0</v>
      </c>
      <c r="H197" s="24">
        <f t="shared" si="147"/>
        <v>0</v>
      </c>
    </row>
    <row r="198" spans="1:9" s="9" customFormat="1" ht="21" customHeight="1" x14ac:dyDescent="0.2">
      <c r="A198" s="16" t="s">
        <v>22</v>
      </c>
      <c r="B198" s="17">
        <f>SUM(C198:H198)</f>
        <v>70</v>
      </c>
      <c r="C198" s="25">
        <v>67</v>
      </c>
      <c r="D198" s="25">
        <v>3</v>
      </c>
      <c r="E198" s="25">
        <v>0</v>
      </c>
      <c r="F198" s="25">
        <v>0</v>
      </c>
      <c r="G198" s="25">
        <v>0</v>
      </c>
      <c r="H198" s="26">
        <v>0</v>
      </c>
      <c r="I198" s="8"/>
    </row>
    <row r="199" spans="1:9" s="9" customFormat="1" ht="21" customHeight="1" x14ac:dyDescent="0.2">
      <c r="A199" s="16" t="s">
        <v>8</v>
      </c>
      <c r="B199" s="17">
        <f t="shared" ref="B199:B200" si="148">SUM(C199:H199)</f>
        <v>3</v>
      </c>
      <c r="C199" s="25">
        <v>1</v>
      </c>
      <c r="D199" s="25">
        <v>0</v>
      </c>
      <c r="E199" s="25">
        <v>2</v>
      </c>
      <c r="F199" s="25">
        <v>0</v>
      </c>
      <c r="G199" s="25">
        <v>0</v>
      </c>
      <c r="H199" s="26">
        <v>0</v>
      </c>
      <c r="I199" s="8"/>
    </row>
    <row r="200" spans="1:9" s="8" customFormat="1" ht="21" customHeight="1" x14ac:dyDescent="0.2">
      <c r="A200" s="16" t="s">
        <v>11</v>
      </c>
      <c r="B200" s="17">
        <f t="shared" si="148"/>
        <v>3</v>
      </c>
      <c r="C200" s="25">
        <v>2</v>
      </c>
      <c r="D200" s="25">
        <v>1</v>
      </c>
      <c r="E200" s="25">
        <v>0</v>
      </c>
      <c r="F200" s="25">
        <v>0</v>
      </c>
      <c r="G200" s="25">
        <v>0</v>
      </c>
      <c r="H200" s="26">
        <v>0</v>
      </c>
    </row>
    <row r="201" spans="1:9" s="8" customFormat="1" ht="25.5" customHeight="1" x14ac:dyDescent="0.2">
      <c r="A201" s="27" t="s">
        <v>15</v>
      </c>
      <c r="B201" s="18">
        <f t="shared" ref="B201:H201" si="149">B202+B215</f>
        <v>686</v>
      </c>
      <c r="C201" s="18">
        <f t="shared" si="149"/>
        <v>589</v>
      </c>
      <c r="D201" s="18">
        <f t="shared" si="149"/>
        <v>68</v>
      </c>
      <c r="E201" s="18">
        <f t="shared" si="149"/>
        <v>5</v>
      </c>
      <c r="F201" s="18">
        <f t="shared" si="149"/>
        <v>4</v>
      </c>
      <c r="G201" s="18">
        <f t="shared" si="149"/>
        <v>6</v>
      </c>
      <c r="H201" s="18">
        <f t="shared" si="149"/>
        <v>14</v>
      </c>
    </row>
    <row r="202" spans="1:9" s="9" customFormat="1" ht="20.100000000000001" customHeight="1" x14ac:dyDescent="0.2">
      <c r="A202" s="23" t="s">
        <v>15</v>
      </c>
      <c r="B202" s="24">
        <f t="shared" ref="B202:H202" si="150">SUM(B203:B214)</f>
        <v>653</v>
      </c>
      <c r="C202" s="24">
        <f t="shared" si="150"/>
        <v>584</v>
      </c>
      <c r="D202" s="24">
        <f t="shared" si="150"/>
        <v>41</v>
      </c>
      <c r="E202" s="24">
        <f t="shared" si="150"/>
        <v>4</v>
      </c>
      <c r="F202" s="24">
        <f t="shared" si="150"/>
        <v>4</v>
      </c>
      <c r="G202" s="24">
        <f t="shared" si="150"/>
        <v>6</v>
      </c>
      <c r="H202" s="24">
        <f t="shared" si="150"/>
        <v>14</v>
      </c>
      <c r="I202" s="8"/>
    </row>
    <row r="203" spans="1:9" s="9" customFormat="1" ht="20.100000000000001" customHeight="1" x14ac:dyDescent="0.2">
      <c r="A203" s="16" t="s">
        <v>22</v>
      </c>
      <c r="B203" s="17">
        <f>SUM(C203:H203)</f>
        <v>487</v>
      </c>
      <c r="C203" s="25">
        <v>463</v>
      </c>
      <c r="D203" s="25">
        <v>22</v>
      </c>
      <c r="E203" s="25">
        <v>2</v>
      </c>
      <c r="F203" s="25">
        <v>0</v>
      </c>
      <c r="G203" s="25">
        <v>0</v>
      </c>
      <c r="H203" s="26">
        <v>0</v>
      </c>
      <c r="I203" s="8"/>
    </row>
    <row r="204" spans="1:9" s="9" customFormat="1" ht="20.100000000000001" customHeight="1" x14ac:dyDescent="0.2">
      <c r="A204" s="16" t="s">
        <v>23</v>
      </c>
      <c r="B204" s="17">
        <f t="shared" ref="B204:B214" si="151">SUM(C204:H204)</f>
        <v>33</v>
      </c>
      <c r="C204" s="25">
        <v>33</v>
      </c>
      <c r="D204" s="25">
        <v>0</v>
      </c>
      <c r="E204" s="25">
        <v>0</v>
      </c>
      <c r="F204" s="25">
        <v>0</v>
      </c>
      <c r="G204" s="25">
        <v>0</v>
      </c>
      <c r="H204" s="26">
        <v>0</v>
      </c>
      <c r="I204" s="8"/>
    </row>
    <row r="205" spans="1:9" s="9" customFormat="1" ht="20.100000000000001" customHeight="1" x14ac:dyDescent="0.2">
      <c r="A205" s="16" t="s">
        <v>24</v>
      </c>
      <c r="B205" s="17">
        <f t="shared" si="151"/>
        <v>87</v>
      </c>
      <c r="C205" s="25">
        <v>57</v>
      </c>
      <c r="D205" s="25">
        <v>7</v>
      </c>
      <c r="E205" s="25">
        <v>1</v>
      </c>
      <c r="F205" s="25">
        <v>2</v>
      </c>
      <c r="G205" s="25">
        <v>6</v>
      </c>
      <c r="H205" s="26">
        <v>14</v>
      </c>
      <c r="I205" s="8"/>
    </row>
    <row r="206" spans="1:9" s="9" customFormat="1" ht="20.100000000000001" customHeight="1" x14ac:dyDescent="0.2">
      <c r="A206" s="16" t="s">
        <v>6</v>
      </c>
      <c r="B206" s="17">
        <f t="shared" si="151"/>
        <v>19</v>
      </c>
      <c r="C206" s="25">
        <v>16</v>
      </c>
      <c r="D206" s="25">
        <v>2</v>
      </c>
      <c r="E206" s="25">
        <v>0</v>
      </c>
      <c r="F206" s="25">
        <v>1</v>
      </c>
      <c r="G206" s="25">
        <v>0</v>
      </c>
      <c r="H206" s="26">
        <v>0</v>
      </c>
      <c r="I206" s="8"/>
    </row>
    <row r="207" spans="1:9" s="9" customFormat="1" ht="20.100000000000001" customHeight="1" x14ac:dyDescent="0.2">
      <c r="A207" s="27" t="s">
        <v>34</v>
      </c>
      <c r="B207" s="17"/>
      <c r="C207" s="25"/>
      <c r="D207" s="25"/>
      <c r="E207" s="25"/>
      <c r="F207" s="25"/>
      <c r="G207" s="25"/>
      <c r="H207" s="26"/>
      <c r="I207" s="8"/>
    </row>
    <row r="208" spans="1:9" s="9" customFormat="1" ht="20.100000000000001" customHeight="1" x14ac:dyDescent="0.2">
      <c r="A208" s="20" t="s">
        <v>29</v>
      </c>
      <c r="B208" s="17">
        <f t="shared" si="151"/>
        <v>1</v>
      </c>
      <c r="C208" s="25">
        <v>0</v>
      </c>
      <c r="D208" s="25">
        <v>1</v>
      </c>
      <c r="E208" s="25">
        <v>0</v>
      </c>
      <c r="F208" s="25">
        <v>0</v>
      </c>
      <c r="G208" s="25">
        <v>0</v>
      </c>
      <c r="H208" s="26">
        <v>0</v>
      </c>
      <c r="I208" s="8"/>
    </row>
    <row r="209" spans="1:9" s="9" customFormat="1" ht="20.100000000000001" customHeight="1" x14ac:dyDescent="0.2">
      <c r="A209" s="20" t="s">
        <v>7</v>
      </c>
      <c r="B209" s="17">
        <f t="shared" si="151"/>
        <v>3</v>
      </c>
      <c r="C209" s="25">
        <v>1</v>
      </c>
      <c r="D209" s="25">
        <v>2</v>
      </c>
      <c r="E209" s="25">
        <v>0</v>
      </c>
      <c r="F209" s="25">
        <v>0</v>
      </c>
      <c r="G209" s="25">
        <v>0</v>
      </c>
      <c r="H209" s="26">
        <v>0</v>
      </c>
      <c r="I209" s="8"/>
    </row>
    <row r="210" spans="1:9" s="9" customFormat="1" ht="20.100000000000001" customHeight="1" x14ac:dyDescent="0.2">
      <c r="A210" s="20" t="s">
        <v>8</v>
      </c>
      <c r="B210" s="17">
        <f t="shared" si="151"/>
        <v>6</v>
      </c>
      <c r="C210" s="25">
        <v>1</v>
      </c>
      <c r="D210" s="25">
        <v>3</v>
      </c>
      <c r="E210" s="25">
        <v>1</v>
      </c>
      <c r="F210" s="25">
        <v>1</v>
      </c>
      <c r="G210" s="25">
        <v>0</v>
      </c>
      <c r="H210" s="26">
        <v>0</v>
      </c>
      <c r="I210" s="8"/>
    </row>
    <row r="211" spans="1:9" s="9" customFormat="1" ht="20.100000000000001" customHeight="1" x14ac:dyDescent="0.2">
      <c r="A211" s="21" t="s">
        <v>9</v>
      </c>
      <c r="B211" s="17">
        <f t="shared" si="151"/>
        <v>3</v>
      </c>
      <c r="C211" s="25">
        <v>0</v>
      </c>
      <c r="D211" s="25">
        <v>3</v>
      </c>
      <c r="E211" s="25">
        <v>0</v>
      </c>
      <c r="F211" s="25">
        <v>0</v>
      </c>
      <c r="G211" s="25">
        <v>0</v>
      </c>
      <c r="H211" s="26">
        <v>0</v>
      </c>
      <c r="I211" s="8"/>
    </row>
    <row r="212" spans="1:9" s="8" customFormat="1" ht="20.100000000000001" customHeight="1" x14ac:dyDescent="0.2">
      <c r="A212" s="20" t="s">
        <v>10</v>
      </c>
      <c r="B212" s="17">
        <f t="shared" si="151"/>
        <v>5</v>
      </c>
      <c r="C212" s="25">
        <v>5</v>
      </c>
      <c r="D212" s="25">
        <v>0</v>
      </c>
      <c r="E212" s="25">
        <v>0</v>
      </c>
      <c r="F212" s="25">
        <v>0</v>
      </c>
      <c r="G212" s="25">
        <v>0</v>
      </c>
      <c r="H212" s="26">
        <v>0</v>
      </c>
    </row>
    <row r="213" spans="1:9" s="8" customFormat="1" ht="20.100000000000001" customHeight="1" x14ac:dyDescent="0.2">
      <c r="A213" s="20" t="s">
        <v>11</v>
      </c>
      <c r="B213" s="17">
        <f t="shared" si="151"/>
        <v>1</v>
      </c>
      <c r="C213" s="25">
        <v>0</v>
      </c>
      <c r="D213" s="25">
        <v>1</v>
      </c>
      <c r="E213" s="25">
        <v>0</v>
      </c>
      <c r="F213" s="25">
        <v>0</v>
      </c>
      <c r="G213" s="25">
        <v>0</v>
      </c>
      <c r="H213" s="26">
        <v>0</v>
      </c>
    </row>
    <row r="214" spans="1:9" s="8" customFormat="1" ht="20.100000000000001" customHeight="1" x14ac:dyDescent="0.2">
      <c r="A214" s="38" t="s">
        <v>28</v>
      </c>
      <c r="B214" s="17">
        <f t="shared" si="151"/>
        <v>8</v>
      </c>
      <c r="C214" s="25">
        <v>8</v>
      </c>
      <c r="D214" s="25">
        <v>0</v>
      </c>
      <c r="E214" s="25">
        <v>0</v>
      </c>
      <c r="F214" s="25">
        <v>0</v>
      </c>
      <c r="G214" s="25">
        <v>0</v>
      </c>
      <c r="H214" s="26">
        <v>0</v>
      </c>
    </row>
    <row r="215" spans="1:9" s="9" customFormat="1" ht="20.100000000000001" customHeight="1" x14ac:dyDescent="0.2">
      <c r="A215" s="23" t="s">
        <v>16</v>
      </c>
      <c r="B215" s="24">
        <f t="shared" ref="B215:H215" si="152">SUM(B216:B220)</f>
        <v>33</v>
      </c>
      <c r="C215" s="24">
        <f t="shared" si="152"/>
        <v>5</v>
      </c>
      <c r="D215" s="24">
        <f t="shared" si="152"/>
        <v>27</v>
      </c>
      <c r="E215" s="24">
        <f t="shared" si="152"/>
        <v>1</v>
      </c>
      <c r="F215" s="24">
        <f t="shared" si="152"/>
        <v>0</v>
      </c>
      <c r="G215" s="24">
        <f t="shared" si="152"/>
        <v>0</v>
      </c>
      <c r="H215" s="24">
        <f t="shared" si="152"/>
        <v>0</v>
      </c>
      <c r="I215" s="8"/>
    </row>
    <row r="216" spans="1:9" s="9" customFormat="1" ht="20.100000000000001" customHeight="1" x14ac:dyDescent="0.2">
      <c r="A216" s="38" t="s">
        <v>22</v>
      </c>
      <c r="B216" s="17">
        <f>SUM(C216:H216)</f>
        <v>25</v>
      </c>
      <c r="C216" s="25">
        <v>4</v>
      </c>
      <c r="D216" s="25">
        <v>21</v>
      </c>
      <c r="E216" s="25">
        <v>0</v>
      </c>
      <c r="F216" s="25">
        <v>0</v>
      </c>
      <c r="G216" s="25">
        <v>0</v>
      </c>
      <c r="H216" s="26">
        <v>0</v>
      </c>
      <c r="I216" s="8"/>
    </row>
    <row r="217" spans="1:9" s="9" customFormat="1" ht="20.100000000000001" customHeight="1" x14ac:dyDescent="0.2">
      <c r="A217" s="38" t="s">
        <v>23</v>
      </c>
      <c r="B217" s="17">
        <f t="shared" ref="B217:B220" si="153">SUM(C217:H217)</f>
        <v>3</v>
      </c>
      <c r="C217" s="25">
        <v>0</v>
      </c>
      <c r="D217" s="25">
        <v>3</v>
      </c>
      <c r="E217" s="25">
        <v>0</v>
      </c>
      <c r="F217" s="25">
        <v>0</v>
      </c>
      <c r="G217" s="25">
        <v>0</v>
      </c>
      <c r="H217" s="26">
        <v>0</v>
      </c>
      <c r="I217" s="8"/>
    </row>
    <row r="218" spans="1:9" s="9" customFormat="1" ht="20.100000000000001" customHeight="1" x14ac:dyDescent="0.2">
      <c r="A218" s="38" t="s">
        <v>24</v>
      </c>
      <c r="B218" s="17">
        <f t="shared" si="153"/>
        <v>3</v>
      </c>
      <c r="C218" s="25">
        <v>0</v>
      </c>
      <c r="D218" s="25">
        <v>2</v>
      </c>
      <c r="E218" s="25">
        <v>1</v>
      </c>
      <c r="F218" s="25">
        <v>0</v>
      </c>
      <c r="G218" s="25">
        <v>0</v>
      </c>
      <c r="H218" s="26">
        <v>0</v>
      </c>
      <c r="I218" s="8"/>
    </row>
    <row r="219" spans="1:9" s="9" customFormat="1" ht="20.100000000000001" customHeight="1" x14ac:dyDescent="0.2">
      <c r="A219" s="38" t="s">
        <v>6</v>
      </c>
      <c r="B219" s="17">
        <f t="shared" si="153"/>
        <v>1</v>
      </c>
      <c r="C219" s="25">
        <v>1</v>
      </c>
      <c r="D219" s="25">
        <v>0</v>
      </c>
      <c r="E219" s="25">
        <v>0</v>
      </c>
      <c r="F219" s="25">
        <v>0</v>
      </c>
      <c r="G219" s="25">
        <v>0</v>
      </c>
      <c r="H219" s="26">
        <v>0</v>
      </c>
      <c r="I219" s="8"/>
    </row>
    <row r="220" spans="1:9" s="9" customFormat="1" ht="20.100000000000001" customHeight="1" x14ac:dyDescent="0.2">
      <c r="A220" s="38" t="s">
        <v>8</v>
      </c>
      <c r="B220" s="17">
        <f t="shared" si="153"/>
        <v>1</v>
      </c>
      <c r="C220" s="25">
        <v>0</v>
      </c>
      <c r="D220" s="25">
        <v>1</v>
      </c>
      <c r="E220" s="25">
        <v>0</v>
      </c>
      <c r="F220" s="25">
        <v>0</v>
      </c>
      <c r="G220" s="25">
        <v>0</v>
      </c>
      <c r="H220" s="26">
        <v>0</v>
      </c>
      <c r="I220" s="8"/>
    </row>
    <row r="221" spans="1:9" s="9" customFormat="1" ht="19.5" customHeight="1" x14ac:dyDescent="0.2">
      <c r="A221" s="27" t="s">
        <v>32</v>
      </c>
      <c r="B221" s="18">
        <f t="shared" ref="B221:H221" si="154">B222+B229</f>
        <v>404</v>
      </c>
      <c r="C221" s="18">
        <f t="shared" si="154"/>
        <v>375</v>
      </c>
      <c r="D221" s="18">
        <f t="shared" si="154"/>
        <v>25</v>
      </c>
      <c r="E221" s="18">
        <f t="shared" si="154"/>
        <v>0</v>
      </c>
      <c r="F221" s="18">
        <f t="shared" si="154"/>
        <v>1</v>
      </c>
      <c r="G221" s="18">
        <f t="shared" si="154"/>
        <v>3</v>
      </c>
      <c r="H221" s="18">
        <f t="shared" si="154"/>
        <v>0</v>
      </c>
      <c r="I221" s="8"/>
    </row>
    <row r="222" spans="1:9" s="8" customFormat="1" ht="20.100000000000001" customHeight="1" x14ac:dyDescent="0.2">
      <c r="A222" s="23" t="s">
        <v>12</v>
      </c>
      <c r="B222" s="24">
        <f t="shared" ref="B222:H222" si="155">SUM(B223:B228)</f>
        <v>181</v>
      </c>
      <c r="C222" s="24">
        <f t="shared" si="155"/>
        <v>174</v>
      </c>
      <c r="D222" s="24">
        <f t="shared" si="155"/>
        <v>4</v>
      </c>
      <c r="E222" s="24">
        <f t="shared" si="155"/>
        <v>0</v>
      </c>
      <c r="F222" s="24">
        <f t="shared" si="155"/>
        <v>0</v>
      </c>
      <c r="G222" s="24">
        <f t="shared" si="155"/>
        <v>3</v>
      </c>
      <c r="H222" s="24">
        <f t="shared" si="155"/>
        <v>0</v>
      </c>
    </row>
    <row r="223" spans="1:9" s="9" customFormat="1" ht="20.100000000000001" customHeight="1" x14ac:dyDescent="0.2">
      <c r="A223" s="38" t="s">
        <v>22</v>
      </c>
      <c r="B223" s="17">
        <f>SUM(C223:H223)</f>
        <v>159</v>
      </c>
      <c r="C223" s="25">
        <v>157</v>
      </c>
      <c r="D223" s="25">
        <v>2</v>
      </c>
      <c r="E223" s="25">
        <v>0</v>
      </c>
      <c r="F223" s="25">
        <v>0</v>
      </c>
      <c r="G223" s="25">
        <v>0</v>
      </c>
      <c r="H223" s="26">
        <v>0</v>
      </c>
      <c r="I223" s="8"/>
    </row>
    <row r="224" spans="1:9" s="9" customFormat="1" ht="20.100000000000001" customHeight="1" x14ac:dyDescent="0.2">
      <c r="A224" s="38" t="s">
        <v>23</v>
      </c>
      <c r="B224" s="17">
        <f t="shared" ref="B224:B228" si="156">SUM(C224:H224)</f>
        <v>3</v>
      </c>
      <c r="C224" s="25">
        <v>2</v>
      </c>
      <c r="D224" s="25">
        <v>1</v>
      </c>
      <c r="E224" s="25">
        <v>0</v>
      </c>
      <c r="F224" s="25">
        <v>0</v>
      </c>
      <c r="G224" s="25">
        <v>0</v>
      </c>
      <c r="H224" s="26">
        <v>0</v>
      </c>
      <c r="I224" s="8"/>
    </row>
    <row r="225" spans="1:9" s="9" customFormat="1" ht="20.100000000000001" customHeight="1" x14ac:dyDescent="0.2">
      <c r="A225" s="38" t="s">
        <v>24</v>
      </c>
      <c r="B225" s="17">
        <f t="shared" si="156"/>
        <v>15</v>
      </c>
      <c r="C225" s="25">
        <v>12</v>
      </c>
      <c r="D225" s="25">
        <v>0</v>
      </c>
      <c r="E225" s="25">
        <v>0</v>
      </c>
      <c r="F225" s="25">
        <v>0</v>
      </c>
      <c r="G225" s="25">
        <v>3</v>
      </c>
      <c r="H225" s="26">
        <v>0</v>
      </c>
      <c r="I225" s="8"/>
    </row>
    <row r="226" spans="1:9" s="9" customFormat="1" ht="20.100000000000001" customHeight="1" x14ac:dyDescent="0.2">
      <c r="A226" s="38" t="s">
        <v>6</v>
      </c>
      <c r="B226" s="17">
        <f t="shared" si="156"/>
        <v>1</v>
      </c>
      <c r="C226" s="25">
        <v>0</v>
      </c>
      <c r="D226" s="25">
        <v>1</v>
      </c>
      <c r="E226" s="25">
        <v>0</v>
      </c>
      <c r="F226" s="25">
        <v>0</v>
      </c>
      <c r="G226" s="25">
        <v>0</v>
      </c>
      <c r="H226" s="26">
        <v>0</v>
      </c>
      <c r="I226" s="8"/>
    </row>
    <row r="227" spans="1:9" s="9" customFormat="1" ht="20.100000000000001" customHeight="1" x14ac:dyDescent="0.2">
      <c r="A227" s="38" t="s">
        <v>8</v>
      </c>
      <c r="B227" s="17">
        <f t="shared" si="156"/>
        <v>1</v>
      </c>
      <c r="C227" s="25">
        <v>1</v>
      </c>
      <c r="D227" s="25">
        <v>0</v>
      </c>
      <c r="E227" s="25">
        <v>0</v>
      </c>
      <c r="F227" s="25">
        <v>0</v>
      </c>
      <c r="G227" s="25">
        <v>0</v>
      </c>
      <c r="H227" s="26">
        <v>0</v>
      </c>
      <c r="I227" s="8"/>
    </row>
    <row r="228" spans="1:9" s="8" customFormat="1" ht="20.100000000000001" customHeight="1" x14ac:dyDescent="0.2">
      <c r="A228" s="38" t="s">
        <v>10</v>
      </c>
      <c r="B228" s="17">
        <f t="shared" si="156"/>
        <v>2</v>
      </c>
      <c r="C228" s="25">
        <v>2</v>
      </c>
      <c r="D228" s="25">
        <v>0</v>
      </c>
      <c r="E228" s="25">
        <v>0</v>
      </c>
      <c r="F228" s="25">
        <v>0</v>
      </c>
      <c r="G228" s="25">
        <v>0</v>
      </c>
      <c r="H228" s="26">
        <v>0</v>
      </c>
    </row>
    <row r="229" spans="1:9" s="8" customFormat="1" ht="20.100000000000001" customHeight="1" x14ac:dyDescent="0.2">
      <c r="A229" s="23" t="s">
        <v>14</v>
      </c>
      <c r="B229" s="24">
        <f t="shared" ref="B229:H229" si="157">SUM(B230:B236)</f>
        <v>223</v>
      </c>
      <c r="C229" s="24">
        <f t="shared" si="157"/>
        <v>201</v>
      </c>
      <c r="D229" s="24">
        <f t="shared" si="157"/>
        <v>21</v>
      </c>
      <c r="E229" s="24">
        <f t="shared" si="157"/>
        <v>0</v>
      </c>
      <c r="F229" s="24">
        <f t="shared" si="157"/>
        <v>1</v>
      </c>
      <c r="G229" s="24">
        <f t="shared" si="157"/>
        <v>0</v>
      </c>
      <c r="H229" s="24">
        <f t="shared" si="157"/>
        <v>0</v>
      </c>
    </row>
    <row r="230" spans="1:9" s="9" customFormat="1" ht="20.100000000000001" customHeight="1" x14ac:dyDescent="0.2">
      <c r="A230" s="38" t="s">
        <v>22</v>
      </c>
      <c r="B230" s="17">
        <f>SUM(C230:H230)</f>
        <v>215</v>
      </c>
      <c r="C230" s="25">
        <v>194</v>
      </c>
      <c r="D230" s="25">
        <v>21</v>
      </c>
      <c r="E230" s="25">
        <v>0</v>
      </c>
      <c r="F230" s="25">
        <v>0</v>
      </c>
      <c r="G230" s="25">
        <v>0</v>
      </c>
      <c r="H230" s="26">
        <v>0</v>
      </c>
      <c r="I230" s="8"/>
    </row>
    <row r="231" spans="1:9" s="9" customFormat="1" ht="20.100000000000001" customHeight="1" x14ac:dyDescent="0.2">
      <c r="A231" s="38" t="s">
        <v>24</v>
      </c>
      <c r="B231" s="17">
        <f t="shared" ref="B231:B236" si="158">SUM(C231:H231)</f>
        <v>1</v>
      </c>
      <c r="C231" s="25">
        <v>0</v>
      </c>
      <c r="D231" s="25">
        <v>0</v>
      </c>
      <c r="E231" s="25">
        <v>0</v>
      </c>
      <c r="F231" s="25">
        <v>1</v>
      </c>
      <c r="G231" s="25">
        <v>0</v>
      </c>
      <c r="H231" s="26">
        <v>0</v>
      </c>
      <c r="I231" s="8"/>
    </row>
    <row r="232" spans="1:9" s="9" customFormat="1" ht="20.100000000000001" customHeight="1" x14ac:dyDescent="0.2">
      <c r="A232" s="38" t="s">
        <v>6</v>
      </c>
      <c r="B232" s="17">
        <f t="shared" si="158"/>
        <v>2</v>
      </c>
      <c r="C232" s="25">
        <v>2</v>
      </c>
      <c r="D232" s="25">
        <v>0</v>
      </c>
      <c r="E232" s="25">
        <v>0</v>
      </c>
      <c r="F232" s="25">
        <v>0</v>
      </c>
      <c r="G232" s="25">
        <v>0</v>
      </c>
      <c r="H232" s="26">
        <v>0</v>
      </c>
      <c r="I232" s="8"/>
    </row>
    <row r="233" spans="1:9" s="9" customFormat="1" ht="20.100000000000001" customHeight="1" x14ac:dyDescent="0.2">
      <c r="A233" s="38" t="s">
        <v>7</v>
      </c>
      <c r="B233" s="17">
        <f t="shared" si="158"/>
        <v>1</v>
      </c>
      <c r="C233" s="25">
        <v>1</v>
      </c>
      <c r="D233" s="25">
        <v>0</v>
      </c>
      <c r="E233" s="25">
        <v>0</v>
      </c>
      <c r="F233" s="25">
        <v>0</v>
      </c>
      <c r="G233" s="25">
        <v>0</v>
      </c>
      <c r="H233" s="26">
        <v>0</v>
      </c>
      <c r="I233" s="8"/>
    </row>
    <row r="234" spans="1:9" s="9" customFormat="1" ht="20.100000000000001" customHeight="1" x14ac:dyDescent="0.2">
      <c r="A234" s="38" t="s">
        <v>30</v>
      </c>
      <c r="B234" s="17">
        <f t="shared" si="158"/>
        <v>1</v>
      </c>
      <c r="C234" s="25">
        <v>1</v>
      </c>
      <c r="D234" s="25">
        <v>0</v>
      </c>
      <c r="E234" s="25">
        <v>0</v>
      </c>
      <c r="F234" s="25">
        <v>0</v>
      </c>
      <c r="G234" s="25">
        <v>0</v>
      </c>
      <c r="H234" s="26">
        <v>0</v>
      </c>
      <c r="I234" s="8"/>
    </row>
    <row r="235" spans="1:9" s="9" customFormat="1" ht="20.100000000000001" customHeight="1" x14ac:dyDescent="0.2">
      <c r="A235" s="38" t="s">
        <v>8</v>
      </c>
      <c r="B235" s="17">
        <f t="shared" si="158"/>
        <v>2</v>
      </c>
      <c r="C235" s="25">
        <v>2</v>
      </c>
      <c r="D235" s="25">
        <v>0</v>
      </c>
      <c r="E235" s="25">
        <v>0</v>
      </c>
      <c r="F235" s="25">
        <v>0</v>
      </c>
      <c r="G235" s="25">
        <v>0</v>
      </c>
      <c r="H235" s="26">
        <v>0</v>
      </c>
      <c r="I235" s="8"/>
    </row>
    <row r="236" spans="1:9" s="8" customFormat="1" ht="20.100000000000001" customHeight="1" x14ac:dyDescent="0.2">
      <c r="A236" s="38" t="s">
        <v>10</v>
      </c>
      <c r="B236" s="17">
        <f t="shared" si="158"/>
        <v>1</v>
      </c>
      <c r="C236" s="25">
        <v>1</v>
      </c>
      <c r="D236" s="25">
        <v>0</v>
      </c>
      <c r="E236" s="25">
        <v>0</v>
      </c>
      <c r="F236" s="25">
        <v>0</v>
      </c>
      <c r="G236" s="25">
        <v>0</v>
      </c>
      <c r="H236" s="26">
        <v>0</v>
      </c>
    </row>
    <row r="237" spans="1:9" s="8" customFormat="1" ht="9" customHeight="1" x14ac:dyDescent="0.2">
      <c r="A237" s="28"/>
      <c r="B237" s="29"/>
      <c r="C237" s="30"/>
      <c r="D237" s="30"/>
      <c r="E237" s="30"/>
      <c r="F237" s="30"/>
      <c r="G237" s="30"/>
      <c r="H237" s="31"/>
    </row>
    <row r="238" spans="1:9" ht="15.75" customHeight="1" x14ac:dyDescent="0.2">
      <c r="A238" s="22" t="s">
        <v>31</v>
      </c>
      <c r="B238" s="32"/>
      <c r="C238" s="32"/>
      <c r="D238" s="32"/>
      <c r="E238" s="32"/>
      <c r="F238" s="32"/>
      <c r="G238" s="12"/>
      <c r="H238" s="13"/>
    </row>
    <row r="239" spans="1:9" ht="15.75" customHeight="1" x14ac:dyDescent="0.2">
      <c r="A239" s="43" t="s">
        <v>35</v>
      </c>
      <c r="B239" s="13"/>
      <c r="C239" s="13"/>
      <c r="D239" s="13"/>
      <c r="E239" s="13"/>
      <c r="F239" s="13"/>
      <c r="G239" s="12"/>
      <c r="H239" s="13"/>
    </row>
    <row r="240" spans="1:9" ht="15.75" customHeight="1" x14ac:dyDescent="0.2">
      <c r="A240" s="43" t="s">
        <v>36</v>
      </c>
      <c r="B240" s="13"/>
      <c r="C240" s="13"/>
      <c r="D240" s="13"/>
      <c r="E240" s="13"/>
      <c r="F240" s="13"/>
      <c r="G240" s="12"/>
      <c r="H240" s="13"/>
    </row>
    <row r="241" spans="1:8" ht="15.75" customHeight="1" x14ac:dyDescent="0.2">
      <c r="A241" s="33" t="s">
        <v>18</v>
      </c>
      <c r="B241" s="34"/>
      <c r="C241" s="34"/>
      <c r="D241" s="34"/>
      <c r="E241" s="34"/>
      <c r="F241" s="13"/>
      <c r="G241" s="12"/>
      <c r="H241" s="13"/>
    </row>
    <row r="242" spans="1:8" ht="18.75" customHeight="1" x14ac:dyDescent="0.2">
      <c r="A242" s="44" t="s">
        <v>33</v>
      </c>
      <c r="B242" s="34"/>
      <c r="C242" s="34"/>
      <c r="D242" s="34"/>
      <c r="E242" s="34"/>
      <c r="F242" s="13"/>
      <c r="G242" s="12"/>
      <c r="H242" s="13"/>
    </row>
    <row r="243" spans="1:8" x14ac:dyDescent="0.2">
      <c r="A243" s="6"/>
      <c r="B243" s="5"/>
      <c r="C243" s="5"/>
      <c r="D243" s="5"/>
      <c r="E243" s="5"/>
    </row>
  </sheetData>
  <mergeCells count="10">
    <mergeCell ref="B140:H140"/>
    <mergeCell ref="B182:H182"/>
    <mergeCell ref="A5:F5"/>
    <mergeCell ref="A6:A7"/>
    <mergeCell ref="B6:H6"/>
    <mergeCell ref="A2:H2"/>
    <mergeCell ref="A3:H3"/>
    <mergeCell ref="A4:H4"/>
    <mergeCell ref="B67:H67"/>
    <mergeCell ref="B101:H101"/>
  </mergeCells>
  <pageMargins left="0.74803149606299213" right="0.74803149606299213" top="0.98425196850393704" bottom="0.98425196850393704" header="0" footer="0"/>
  <pageSetup scale="75" firstPageNumber="46" orientation="portrait" useFirstPageNumber="1" r:id="rId1"/>
  <headerFooter alignWithMargins="0">
    <oddFooter>&amp;L&amp;"Arial,Normal"&amp;12&amp;P</oddFooter>
  </headerFooter>
  <ignoredErrors>
    <ignoredError sqref="B136 B168 B180 B215 B229 B42 B59 B86 B98 B124 B1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8</vt:lpstr>
      <vt:lpstr>'cuadro 8'!Títulos_a_imprimir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</dc:creator>
  <cp:lastModifiedBy>EDILSA VASQUEZ</cp:lastModifiedBy>
  <cp:lastPrinted>2022-09-09T17:39:01Z</cp:lastPrinted>
  <dcterms:created xsi:type="dcterms:W3CDTF">2022-02-07T20:16:05Z</dcterms:created>
  <dcterms:modified xsi:type="dcterms:W3CDTF">2022-09-09T17:39:09Z</dcterms:modified>
</cp:coreProperties>
</file>